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IANA\Desktop\"/>
    </mc:Choice>
  </mc:AlternateContent>
  <bookViews>
    <workbookView xWindow="0" yWindow="0" windowWidth="20490" windowHeight="7755" tabRatio="760" activeTab="2"/>
  </bookViews>
  <sheets>
    <sheet name="FUNCIONES DE TEXTO" sheetId="3" r:id="rId1"/>
    <sheet name="PLANILLA" sheetId="1" r:id="rId2"/>
    <sheet name="BUSCARV" sheetId="2" r:id="rId3"/>
  </sheets>
  <definedNames>
    <definedName name="_xlnm._FilterDatabase" localSheetId="0" hidden="1">'FUNCIONES DE TEXTO'!$A$1:$K$67</definedName>
    <definedName name="_xlnm._FilterDatabase" localSheetId="1" hidden="1">PLANILLA!$B$1:$H$22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2" l="1"/>
  <c r="F6" i="2"/>
  <c r="F7" i="2"/>
  <c r="E5" i="2"/>
  <c r="E6" i="2"/>
  <c r="C5" i="2"/>
  <c r="C6" i="2"/>
  <c r="C7" i="2"/>
  <c r="I22" i="1" l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comments1.xml><?xml version="1.0" encoding="utf-8"?>
<comments xmlns="http://schemas.openxmlformats.org/spreadsheetml/2006/main">
  <authors>
    <author>ELIANA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ELIANA:</t>
        </r>
        <r>
          <rPr>
            <sz val="9"/>
            <color indexed="81"/>
            <rFont val="Tahoma"/>
            <family val="2"/>
          </rPr>
          <t xml:space="preserve">
a los valores colocar estilo millares sin decimales
</t>
        </r>
      </text>
    </comment>
  </commentList>
</comments>
</file>

<file path=xl/sharedStrings.xml><?xml version="1.0" encoding="utf-8"?>
<sst xmlns="http://schemas.openxmlformats.org/spreadsheetml/2006/main" count="457" uniqueCount="167">
  <si>
    <t>CEDULA</t>
  </si>
  <si>
    <t>CLIENTE</t>
  </si>
  <si>
    <t xml:space="preserve">EQUIPO </t>
  </si>
  <si>
    <t>MARCA</t>
  </si>
  <si>
    <t>MANTENIMIENTO</t>
  </si>
  <si>
    <t>DIAS DE ENTREGA</t>
  </si>
  <si>
    <t>CANTIDAD</t>
  </si>
  <si>
    <t>VALOR SERVICIO POR UNIDAD</t>
  </si>
  <si>
    <t>VALOR TOTAL SERVICIO</t>
  </si>
  <si>
    <t>Henao Ramirez Vanessa</t>
  </si>
  <si>
    <t>Impresora</t>
  </si>
  <si>
    <t>HP</t>
  </si>
  <si>
    <t>Reparación</t>
  </si>
  <si>
    <t>Restrepo Loaiza Carolina</t>
  </si>
  <si>
    <t>PC</t>
  </si>
  <si>
    <t>Correctivo</t>
  </si>
  <si>
    <t>Forero Buitrago Cristina</t>
  </si>
  <si>
    <t>Lopez Garcia Monica</t>
  </si>
  <si>
    <t>Mouse</t>
  </si>
  <si>
    <t>Guzman Botero Leon</t>
  </si>
  <si>
    <t>ACER</t>
  </si>
  <si>
    <t>Preventivo</t>
  </si>
  <si>
    <t>Amaya Alvarez Erik</t>
  </si>
  <si>
    <t>Henao Buitrago Andres</t>
  </si>
  <si>
    <t>Restrepo Uran Daniel</t>
  </si>
  <si>
    <t>Guerrero Roa Lady</t>
  </si>
  <si>
    <t>Lexmark</t>
  </si>
  <si>
    <t>Amaya Buitrago Edinson</t>
  </si>
  <si>
    <t>Lopez Garcia James</t>
  </si>
  <si>
    <t>Portatil</t>
  </si>
  <si>
    <t>Toshiba</t>
  </si>
  <si>
    <t>Lopez Botero Felipe</t>
  </si>
  <si>
    <t>Sure</t>
  </si>
  <si>
    <t>Perez Buitrago Diego</t>
  </si>
  <si>
    <t>Epson</t>
  </si>
  <si>
    <t>Pena Buitrago Daniel</t>
  </si>
  <si>
    <t>Scanner</t>
  </si>
  <si>
    <t>Taborda Sepulveda Lucia</t>
  </si>
  <si>
    <t>Henao Loaiza Vanessa</t>
  </si>
  <si>
    <t>Forero Alvarez Diego</t>
  </si>
  <si>
    <t>Guerrero Buitrago Jinenth</t>
  </si>
  <si>
    <t>Teclado</t>
  </si>
  <si>
    <t>Lopez Botero Laura</t>
  </si>
  <si>
    <t>Genius</t>
  </si>
  <si>
    <t>Lopez Buitrago Erik</t>
  </si>
  <si>
    <t>Restrepo Alvarez Leon</t>
  </si>
  <si>
    <t xml:space="preserve"> </t>
  </si>
  <si>
    <t>CÉDULA</t>
  </si>
  <si>
    <t>Codigo</t>
  </si>
  <si>
    <t>Nombre</t>
  </si>
  <si>
    <t>Apellido</t>
  </si>
  <si>
    <t>Empresa</t>
  </si>
  <si>
    <t>Concepto</t>
  </si>
  <si>
    <t>Ciudad</t>
  </si>
  <si>
    <t>Prestamo</t>
  </si>
  <si>
    <t>Fecha</t>
  </si>
  <si>
    <t>Plazo</t>
  </si>
  <si>
    <t>Interes</t>
  </si>
  <si>
    <t>Pago mensual</t>
  </si>
  <si>
    <t>Maria</t>
  </si>
  <si>
    <t>herrera</t>
  </si>
  <si>
    <t>FLAMINGO</t>
  </si>
  <si>
    <t>Vehículo</t>
  </si>
  <si>
    <t>Medellín</t>
  </si>
  <si>
    <t>Martha</t>
  </si>
  <si>
    <t>Ossa</t>
  </si>
  <si>
    <t>libre inversión</t>
  </si>
  <si>
    <t>Bogotá</t>
  </si>
  <si>
    <t>Alberto</t>
  </si>
  <si>
    <t>Marín</t>
  </si>
  <si>
    <t>EXITO</t>
  </si>
  <si>
    <t>Cali</t>
  </si>
  <si>
    <t>Tatiana</t>
  </si>
  <si>
    <t>correa</t>
  </si>
  <si>
    <t>ENKA</t>
  </si>
  <si>
    <t>Jorge</t>
  </si>
  <si>
    <t>paris</t>
  </si>
  <si>
    <t>Claudia</t>
  </si>
  <si>
    <t>Parra</t>
  </si>
  <si>
    <t>COMFENALCO</t>
  </si>
  <si>
    <t>Miguel</t>
  </si>
  <si>
    <t>Educación</t>
  </si>
  <si>
    <t>Barranquilla</t>
  </si>
  <si>
    <t>Melendez</t>
  </si>
  <si>
    <t>ISA</t>
  </si>
  <si>
    <t>Cartagena</t>
  </si>
  <si>
    <t>Morales</t>
  </si>
  <si>
    <t>Posada</t>
  </si>
  <si>
    <t>Armenia</t>
  </si>
  <si>
    <t>Carmen</t>
  </si>
  <si>
    <t>Correa</t>
  </si>
  <si>
    <t>Toreales</t>
  </si>
  <si>
    <t>Computador</t>
  </si>
  <si>
    <t>Moreno</t>
  </si>
  <si>
    <t>Lida</t>
  </si>
  <si>
    <t>Correales</t>
  </si>
  <si>
    <t>UNE</t>
  </si>
  <si>
    <t>Mario</t>
  </si>
  <si>
    <t>posada</t>
  </si>
  <si>
    <t>negocio</t>
  </si>
  <si>
    <t>Alba</t>
  </si>
  <si>
    <t>Herrera</t>
  </si>
  <si>
    <t>Luz</t>
  </si>
  <si>
    <t>Torres</t>
  </si>
  <si>
    <t>vivienda</t>
  </si>
  <si>
    <t>Francisco</t>
  </si>
  <si>
    <t xml:space="preserve">Alberto </t>
  </si>
  <si>
    <t>Cadavid</t>
  </si>
  <si>
    <t>Karen</t>
  </si>
  <si>
    <t>Mesa</t>
  </si>
  <si>
    <t>toro</t>
  </si>
  <si>
    <t>Mendez</t>
  </si>
  <si>
    <t>Deyanira</t>
  </si>
  <si>
    <t>Martinez</t>
  </si>
  <si>
    <t>EMTELCO</t>
  </si>
  <si>
    <t>Teresa</t>
  </si>
  <si>
    <t>Manuel</t>
  </si>
  <si>
    <t>Arias</t>
  </si>
  <si>
    <t>Gonzalez</t>
  </si>
  <si>
    <t>Marina</t>
  </si>
  <si>
    <t>Torrealba</t>
  </si>
  <si>
    <t>Marco</t>
  </si>
  <si>
    <t>Ocampo</t>
  </si>
  <si>
    <t>Carlos</t>
  </si>
  <si>
    <t>Rua</t>
  </si>
  <si>
    <t>Fabiola</t>
  </si>
  <si>
    <t>Duran</t>
  </si>
  <si>
    <t>Cecilia</t>
  </si>
  <si>
    <t>Angel</t>
  </si>
  <si>
    <t>Rios</t>
  </si>
  <si>
    <t>Adalberto</t>
  </si>
  <si>
    <t>Encizo</t>
  </si>
  <si>
    <t>Pineda</t>
  </si>
  <si>
    <t>Laura</t>
  </si>
  <si>
    <t>Umeris</t>
  </si>
  <si>
    <t>Escobar</t>
  </si>
  <si>
    <t>Boyaca</t>
  </si>
  <si>
    <t>Eliana</t>
  </si>
  <si>
    <t>Porras</t>
  </si>
  <si>
    <t xml:space="preserve">Miryan </t>
  </si>
  <si>
    <t>Tulio</t>
  </si>
  <si>
    <t>Aransazu</t>
  </si>
  <si>
    <t>Julio</t>
  </si>
  <si>
    <t>Guillermo</t>
  </si>
  <si>
    <t>Zuleta</t>
  </si>
  <si>
    <t>Ganzalez</t>
  </si>
  <si>
    <t>Carlota</t>
  </si>
  <si>
    <t>Virgelina</t>
  </si>
  <si>
    <t>Ospina</t>
  </si>
  <si>
    <t>Vivienda</t>
  </si>
  <si>
    <t>Marcos</t>
  </si>
  <si>
    <t>Nombre y Apellido</t>
  </si>
  <si>
    <t>Nombre en Mayúscula</t>
  </si>
  <si>
    <t>Cantidad de carácter</t>
  </si>
  <si>
    <t>Traer la cédula de la hoja planilla para realizar la busqueda del cliente</t>
  </si>
  <si>
    <t>Cantidad de Mouse</t>
  </si>
  <si>
    <t>Inserte una hoja y renombrela por resumen y saque los siguientes datos</t>
  </si>
  <si>
    <t>Cantidad de clientes</t>
  </si>
  <si>
    <t>Cantidad de  Impresoras</t>
  </si>
  <si>
    <t>Cantidad Pc</t>
  </si>
  <si>
    <t>Total Valor servicio por unidad</t>
  </si>
  <si>
    <t>Total valor Servicio</t>
  </si>
  <si>
    <t>Cuanto suma el valor por unidad del mantenimiento correctivo</t>
  </si>
  <si>
    <t>Complete la planilla con los datos solicitados</t>
  </si>
  <si>
    <t>Aplique formato condicional a la ciudad de Medellín</t>
  </si>
  <si>
    <t>Aplique formato condicional a los pagos mayores de 70000 mil pesos</t>
  </si>
  <si>
    <t>Aplique formato condicional al plazo 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</si>
</sst>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&quot;$&quot;#,##0_);\(&quot;$&quot;#,##0\)"/>
    <numFmt numFmtId="165" formatCode="_(* #,##0.00_);_(* \(#,##0.00\);_(* &quot;-&quot;??_);_(@_)"/>
    <numFmt numFmtId="166" formatCode="_(* #,##0_);_(* \(#,##0\);_(* &quot;-&quot;??_);_(@_)"/>
    <numFmt numFmtId="167" formatCode="dd/mm/yyyy;@"/>
    <numFmt numFmtId="168" formatCode="0.0%"/>
    <numFmt numFmtId="169" formatCode="_-* #,##0_-;\-* #,##0_-;_-* &quot;-&quot;??_-;_-@_-"/>
  </numFmts>
  <fonts count="1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ourier"/>
      <family val="3"/>
    </font>
    <font>
      <b/>
      <i/>
      <sz val="9"/>
      <name val="Arial"/>
      <family val="2"/>
    </font>
    <font>
      <sz val="9"/>
      <name val="Arial"/>
      <family val="2"/>
    </font>
    <font>
      <sz val="11"/>
      <color theme="1"/>
      <name val="Constantia"/>
      <family val="2"/>
    </font>
    <font>
      <sz val="11"/>
      <color indexed="8"/>
      <name val="Constantia"/>
      <family val="2"/>
    </font>
    <font>
      <sz val="10"/>
      <name val="Arial"/>
      <family val="2"/>
    </font>
    <font>
      <sz val="10"/>
      <name val="Arial"/>
    </font>
    <font>
      <sz val="10"/>
      <color indexed="8"/>
      <name val="Arial"/>
      <family val="2"/>
    </font>
    <font>
      <b/>
      <sz val="11"/>
      <color indexed="8"/>
      <name val="Batang"/>
      <family val="1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2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2" fillId="0" borderId="0"/>
    <xf numFmtId="165" fontId="2" fillId="0" borderId="0" applyFont="0" applyFill="0" applyBorder="0" applyAlignment="0" applyProtection="0"/>
    <xf numFmtId="0" fontId="7" fillId="0" borderId="0"/>
    <xf numFmtId="165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2"/>
    <xf numFmtId="1" fontId="6" fillId="0" borderId="1" xfId="1" applyNumberFormat="1" applyFont="1" applyFill="1" applyBorder="1" applyAlignment="1" applyProtection="1">
      <protection locked="0"/>
    </xf>
    <xf numFmtId="0" fontId="6" fillId="0" borderId="1" xfId="1" applyNumberFormat="1" applyFont="1" applyFill="1" applyBorder="1" applyAlignment="1" applyProtection="1">
      <protection locked="0"/>
    </xf>
    <xf numFmtId="0" fontId="6" fillId="0" borderId="1" xfId="1" applyNumberFormat="1" applyFont="1" applyFill="1" applyBorder="1" applyAlignment="1" applyProtection="1">
      <alignment horizontal="center"/>
      <protection locked="0"/>
    </xf>
    <xf numFmtId="0" fontId="2" fillId="0" borderId="1" xfId="2" applyBorder="1"/>
    <xf numFmtId="0" fontId="3" fillId="2" borderId="1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10" fillId="0" borderId="0" xfId="7"/>
    <xf numFmtId="0" fontId="11" fillId="0" borderId="1" xfId="7" applyFont="1" applyFill="1" applyBorder="1" applyAlignment="1">
      <alignment horizontal="left"/>
    </xf>
    <xf numFmtId="164" fontId="10" fillId="0" borderId="1" xfId="7" applyNumberFormat="1" applyFill="1" applyBorder="1" applyAlignment="1"/>
    <xf numFmtId="167" fontId="10" fillId="0" borderId="1" xfId="7" applyNumberFormat="1" applyFill="1" applyBorder="1" applyAlignment="1"/>
    <xf numFmtId="0" fontId="10" fillId="0" borderId="1" xfId="7" applyFill="1" applyBorder="1" applyAlignment="1"/>
    <xf numFmtId="168" fontId="10" fillId="0" borderId="1" xfId="7" applyNumberFormat="1" applyFill="1" applyBorder="1" applyAlignment="1"/>
    <xf numFmtId="165" fontId="0" fillId="0" borderId="1" xfId="8" applyFont="1" applyFill="1" applyBorder="1" applyAlignment="1"/>
    <xf numFmtId="0" fontId="10" fillId="0" borderId="1" xfId="7" applyBorder="1"/>
    <xf numFmtId="167" fontId="9" fillId="0" borderId="1" xfId="7" applyNumberFormat="1" applyFont="1" applyFill="1" applyBorder="1" applyAlignment="1"/>
    <xf numFmtId="168" fontId="0" fillId="0" borderId="1" xfId="6" applyNumberFormat="1" applyFont="1" applyFill="1" applyBorder="1" applyAlignment="1"/>
    <xf numFmtId="0" fontId="10" fillId="0" borderId="1" xfId="7" applyFont="1" applyBorder="1"/>
    <xf numFmtId="0" fontId="9" fillId="0" borderId="1" xfId="7" applyFont="1" applyBorder="1" applyAlignment="1">
      <alignment horizontal="left"/>
    </xf>
    <xf numFmtId="0" fontId="10" fillId="0" borderId="1" xfId="7" applyFont="1" applyFill="1" applyBorder="1" applyAlignment="1">
      <alignment horizontal="left"/>
    </xf>
    <xf numFmtId="167" fontId="10" fillId="0" borderId="0" xfId="7" applyNumberFormat="1"/>
    <xf numFmtId="0" fontId="12" fillId="3" borderId="2" xfId="7" applyFont="1" applyFill="1" applyBorder="1" applyAlignment="1">
      <alignment horizontal="center" vertical="center" wrapText="1"/>
    </xf>
    <xf numFmtId="0" fontId="12" fillId="3" borderId="3" xfId="7" applyFont="1" applyFill="1" applyBorder="1" applyAlignment="1">
      <alignment horizontal="center" vertical="center" wrapText="1"/>
    </xf>
    <xf numFmtId="0" fontId="12" fillId="4" borderId="3" xfId="7" applyFont="1" applyFill="1" applyBorder="1" applyAlignment="1">
      <alignment horizontal="center" vertical="center" wrapText="1"/>
    </xf>
    <xf numFmtId="167" fontId="12" fillId="4" borderId="3" xfId="7" applyNumberFormat="1" applyFont="1" applyFill="1" applyBorder="1" applyAlignment="1">
      <alignment horizontal="center" vertical="center" wrapText="1"/>
    </xf>
    <xf numFmtId="0" fontId="13" fillId="0" borderId="0" xfId="7" applyFont="1"/>
    <xf numFmtId="166" fontId="0" fillId="0" borderId="4" xfId="3" applyNumberFormat="1" applyFont="1" applyBorder="1"/>
    <xf numFmtId="0" fontId="2" fillId="0" borderId="5" xfId="2" applyBorder="1"/>
    <xf numFmtId="0" fontId="5" fillId="2" borderId="6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7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8" xfId="1" applyNumberFormat="1" applyFont="1" applyFill="1" applyBorder="1" applyAlignment="1" applyProtection="1">
      <alignment horizontal="center" vertical="center" wrapText="1"/>
      <protection locked="0"/>
    </xf>
    <xf numFmtId="166" fontId="0" fillId="0" borderId="9" xfId="3" applyNumberFormat="1" applyFont="1" applyBorder="1"/>
    <xf numFmtId="1" fontId="6" fillId="0" borderId="10" xfId="1" applyNumberFormat="1" applyFont="1" applyFill="1" applyBorder="1" applyAlignment="1" applyProtection="1">
      <protection locked="0"/>
    </xf>
    <xf numFmtId="0" fontId="6" fillId="0" borderId="10" xfId="1" applyNumberFormat="1" applyFont="1" applyFill="1" applyBorder="1" applyAlignment="1" applyProtection="1">
      <protection locked="0"/>
    </xf>
    <xf numFmtId="0" fontId="6" fillId="0" borderId="10" xfId="1" applyNumberFormat="1" applyFont="1" applyFill="1" applyBorder="1" applyAlignment="1" applyProtection="1">
      <alignment horizontal="center"/>
      <protection locked="0"/>
    </xf>
    <xf numFmtId="0" fontId="2" fillId="0" borderId="10" xfId="2" applyBorder="1"/>
    <xf numFmtId="0" fontId="2" fillId="0" borderId="11" xfId="2" applyBorder="1"/>
    <xf numFmtId="0" fontId="1" fillId="0" borderId="0" xfId="2" applyFont="1"/>
    <xf numFmtId="0" fontId="3" fillId="0" borderId="0" xfId="2" applyFont="1"/>
    <xf numFmtId="169" fontId="2" fillId="0" borderId="0" xfId="9" applyNumberFormat="1" applyFont="1"/>
    <xf numFmtId="0" fontId="1" fillId="0" borderId="0" xfId="2" applyFont="1" applyAlignment="1"/>
    <xf numFmtId="0" fontId="1" fillId="0" borderId="0" xfId="2" applyFont="1" applyBorder="1"/>
    <xf numFmtId="0" fontId="2" fillId="0" borderId="0" xfId="2" applyBorder="1"/>
    <xf numFmtId="0" fontId="0" fillId="0" borderId="0" xfId="7" applyFont="1"/>
    <xf numFmtId="166" fontId="0" fillId="0" borderId="1" xfId="3" applyNumberFormat="1" applyFont="1" applyBorder="1"/>
    <xf numFmtId="0" fontId="1" fillId="0" borderId="0" xfId="2" applyFont="1" applyBorder="1" applyAlignment="1">
      <alignment horizontal="left"/>
    </xf>
  </cellXfs>
  <cellStyles count="10">
    <cellStyle name="Millares" xfId="9" builtinId="3"/>
    <cellStyle name="Millares 2" xfId="5"/>
    <cellStyle name="Millares 3" xfId="3"/>
    <cellStyle name="Millares 4" xfId="8"/>
    <cellStyle name="Normal" xfId="0" builtinId="0"/>
    <cellStyle name="Normal 2" xfId="4"/>
    <cellStyle name="Normal 3" xfId="2"/>
    <cellStyle name="Normal 4" xfId="7"/>
    <cellStyle name="Normal_cartera1" xfId="1"/>
    <cellStyle name="Porcentaje" xfId="6" builtinId="5"/>
  </cellStyles>
  <dxfs count="13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(* #,##0_);_(* \(#,##0\);_(* &quot;-&quot;??_);_(@_)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planilla" displayName="planilla" ref="A1:I22" totalsRowShown="0" headerRowDxfId="12" headerRowBorderDxfId="11" tableBorderDxfId="10" totalsRowBorderDxfId="9" headerRowCellStyle="Normal_cartera1">
  <tableColumns count="9">
    <tableColumn id="1" name="CEDULA" dataDxfId="8" dataCellStyle="Millares 3"/>
    <tableColumn id="2" name="CLIENTE" dataDxfId="7" dataCellStyle="Normal_cartera1"/>
    <tableColumn id="3" name="EQUIPO " dataDxfId="6" dataCellStyle="Normal_cartera1"/>
    <tableColumn id="4" name="MARCA" dataDxfId="5" dataCellStyle="Normal_cartera1"/>
    <tableColumn id="5" name="MANTENIMIENTO" dataDxfId="4" dataCellStyle="Normal_cartera1"/>
    <tableColumn id="6" name="DIAS DE ENTREGA" dataDxfId="3" dataCellStyle="Normal_cartera1"/>
    <tableColumn id="7" name="CANTIDAD" dataDxfId="2" dataCellStyle="Normal_cartera1"/>
    <tableColumn id="8" name="VALOR SERVICIO POR UNIDAD" dataDxfId="1" dataCellStyle="Normal 3"/>
    <tableColumn id="9" name="VALOR TOTAL SERVICIO" dataDxfId="0" dataCellStyle="Normal 3">
      <calculatedColumnFormula>G2*H2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topLeftCell="A52" workbookViewId="0">
      <selection activeCell="C78" sqref="C78"/>
    </sheetView>
  </sheetViews>
  <sheetFormatPr baseColWidth="10" defaultRowHeight="12.75"/>
  <cols>
    <col min="1" max="1" width="16.140625" style="9" customWidth="1"/>
    <col min="2" max="2" width="13.42578125" style="9" customWidth="1"/>
    <col min="3" max="3" width="13.7109375" style="9" customWidth="1"/>
    <col min="4" max="4" width="15.85546875" style="9" customWidth="1"/>
    <col min="5" max="6" width="13.28515625" style="9" customWidth="1"/>
    <col min="7" max="7" width="15" style="9" customWidth="1"/>
    <col min="8" max="8" width="11.42578125" style="22"/>
    <col min="9" max="10" width="11.42578125" style="9"/>
    <col min="11" max="11" width="13.42578125" style="9" customWidth="1"/>
    <col min="12" max="12" width="23.7109375" style="9" customWidth="1"/>
    <col min="13" max="13" width="25" style="9" customWidth="1"/>
    <col min="14" max="14" width="15" style="9" customWidth="1"/>
    <col min="15" max="16384" width="11.42578125" style="9"/>
  </cols>
  <sheetData>
    <row r="1" spans="1:14" s="27" customFormat="1" ht="35.25" customHeight="1">
      <c r="A1" s="23" t="s">
        <v>48</v>
      </c>
      <c r="B1" s="24" t="s">
        <v>49</v>
      </c>
      <c r="C1" s="25" t="s">
        <v>50</v>
      </c>
      <c r="D1" s="25" t="s">
        <v>51</v>
      </c>
      <c r="E1" s="25" t="s">
        <v>52</v>
      </c>
      <c r="F1" s="25" t="s">
        <v>53</v>
      </c>
      <c r="G1" s="25" t="s">
        <v>54</v>
      </c>
      <c r="H1" s="26" t="s">
        <v>55</v>
      </c>
      <c r="I1" s="25" t="s">
        <v>56</v>
      </c>
      <c r="J1" s="25" t="s">
        <v>57</v>
      </c>
      <c r="K1" s="25" t="s">
        <v>58</v>
      </c>
      <c r="L1" s="25" t="s">
        <v>151</v>
      </c>
      <c r="M1" s="25" t="s">
        <v>152</v>
      </c>
      <c r="N1" s="25" t="s">
        <v>153</v>
      </c>
    </row>
    <row r="2" spans="1:14">
      <c r="A2" s="10">
        <v>1129</v>
      </c>
      <c r="B2" s="10" t="s">
        <v>59</v>
      </c>
      <c r="C2" s="10" t="s">
        <v>60</v>
      </c>
      <c r="D2" s="10" t="s">
        <v>61</v>
      </c>
      <c r="E2" s="10" t="s">
        <v>62</v>
      </c>
      <c r="F2" s="10" t="s">
        <v>63</v>
      </c>
      <c r="G2" s="11">
        <v>100000</v>
      </c>
      <c r="H2" s="12">
        <v>41769</v>
      </c>
      <c r="I2" s="13">
        <v>12</v>
      </c>
      <c r="J2" s="14">
        <v>0.05</v>
      </c>
      <c r="K2" s="15">
        <v>11282.54100208154</v>
      </c>
    </row>
    <row r="3" spans="1:14">
      <c r="A3" s="10">
        <v>1049</v>
      </c>
      <c r="B3" s="10" t="s">
        <v>64</v>
      </c>
      <c r="C3" s="10" t="s">
        <v>65</v>
      </c>
      <c r="D3" s="16" t="s">
        <v>61</v>
      </c>
      <c r="E3" s="10" t="s">
        <v>66</v>
      </c>
      <c r="F3" s="10" t="s">
        <v>67</v>
      </c>
      <c r="G3" s="11">
        <v>225800</v>
      </c>
      <c r="H3" s="12">
        <v>42036</v>
      </c>
      <c r="I3" s="13">
        <v>24</v>
      </c>
      <c r="J3" s="14">
        <v>0.02</v>
      </c>
      <c r="K3" s="15">
        <v>11938.29375978383</v>
      </c>
    </row>
    <row r="4" spans="1:14">
      <c r="A4" s="10">
        <v>1232</v>
      </c>
      <c r="B4" s="10" t="s">
        <v>68</v>
      </c>
      <c r="C4" s="10" t="s">
        <v>69</v>
      </c>
      <c r="D4" s="16" t="s">
        <v>70</v>
      </c>
      <c r="E4" s="10" t="s">
        <v>66</v>
      </c>
      <c r="F4" s="10" t="s">
        <v>71</v>
      </c>
      <c r="G4" s="11">
        <v>145000</v>
      </c>
      <c r="H4" s="12">
        <v>42038</v>
      </c>
      <c r="I4" s="13">
        <v>18</v>
      </c>
      <c r="J4" s="14">
        <v>0.05</v>
      </c>
      <c r="K4" s="15">
        <v>12404.202236361722</v>
      </c>
    </row>
    <row r="5" spans="1:14">
      <c r="A5" s="10">
        <v>1114</v>
      </c>
      <c r="B5" s="10" t="s">
        <v>72</v>
      </c>
      <c r="C5" s="10" t="s">
        <v>73</v>
      </c>
      <c r="D5" s="10" t="s">
        <v>74</v>
      </c>
      <c r="E5" s="10" t="s">
        <v>66</v>
      </c>
      <c r="F5" s="10" t="s">
        <v>63</v>
      </c>
      <c r="G5" s="11">
        <v>250000</v>
      </c>
      <c r="H5" s="12">
        <v>41955</v>
      </c>
      <c r="I5" s="13">
        <v>12</v>
      </c>
      <c r="J5" s="14">
        <v>0.02</v>
      </c>
      <c r="K5" s="15">
        <v>23639.899155737876</v>
      </c>
    </row>
    <row r="6" spans="1:14">
      <c r="A6" s="10">
        <v>1053</v>
      </c>
      <c r="B6" s="10" t="s">
        <v>75</v>
      </c>
      <c r="C6" s="10" t="s">
        <v>76</v>
      </c>
      <c r="D6" s="16" t="s">
        <v>74</v>
      </c>
      <c r="E6" s="10" t="s">
        <v>66</v>
      </c>
      <c r="F6" s="10" t="s">
        <v>63</v>
      </c>
      <c r="G6" s="11">
        <v>145000</v>
      </c>
      <c r="H6" s="12">
        <v>41917</v>
      </c>
      <c r="I6" s="13">
        <v>6</v>
      </c>
      <c r="J6" s="14">
        <v>2.5000000000000001E-2</v>
      </c>
      <c r="K6" s="15">
        <v>26324.745803972</v>
      </c>
    </row>
    <row r="7" spans="1:14">
      <c r="A7" s="10">
        <v>1001</v>
      </c>
      <c r="B7" s="10" t="s">
        <v>77</v>
      </c>
      <c r="C7" s="10" t="s">
        <v>78</v>
      </c>
      <c r="D7" s="10" t="s">
        <v>79</v>
      </c>
      <c r="E7" s="10" t="s">
        <v>66</v>
      </c>
      <c r="F7" s="10" t="s">
        <v>71</v>
      </c>
      <c r="G7" s="11">
        <v>825000</v>
      </c>
      <c r="H7" s="12">
        <v>42006</v>
      </c>
      <c r="I7" s="13">
        <v>24</v>
      </c>
      <c r="J7" s="14">
        <v>0.02</v>
      </c>
      <c r="K7" s="15">
        <v>43618.655233931175</v>
      </c>
    </row>
    <row r="8" spans="1:14">
      <c r="A8" s="10">
        <v>1027</v>
      </c>
      <c r="B8" s="10" t="s">
        <v>80</v>
      </c>
      <c r="C8" s="10" t="s">
        <v>60</v>
      </c>
      <c r="D8" s="10" t="s">
        <v>79</v>
      </c>
      <c r="E8" s="10" t="s">
        <v>81</v>
      </c>
      <c r="F8" s="10" t="s">
        <v>82</v>
      </c>
      <c r="G8" s="11">
        <v>1250000</v>
      </c>
      <c r="H8" s="12">
        <v>41923</v>
      </c>
      <c r="I8" s="13">
        <v>24</v>
      </c>
      <c r="J8" s="14">
        <v>0.02</v>
      </c>
      <c r="K8" s="15">
        <v>66088.871566562389</v>
      </c>
    </row>
    <row r="9" spans="1:14">
      <c r="A9" s="10">
        <v>1037</v>
      </c>
      <c r="B9" s="10" t="s">
        <v>64</v>
      </c>
      <c r="C9" s="10" t="s">
        <v>83</v>
      </c>
      <c r="D9" s="10" t="s">
        <v>84</v>
      </c>
      <c r="E9" s="10" t="s">
        <v>66</v>
      </c>
      <c r="F9" s="10" t="s">
        <v>85</v>
      </c>
      <c r="G9" s="11">
        <v>1258000</v>
      </c>
      <c r="H9" s="12">
        <v>41985</v>
      </c>
      <c r="I9" s="13">
        <v>24</v>
      </c>
      <c r="J9" s="14">
        <v>0.02</v>
      </c>
      <c r="K9" s="15">
        <v>66511.840344588389</v>
      </c>
    </row>
    <row r="10" spans="1:14">
      <c r="A10" s="10">
        <v>1142</v>
      </c>
      <c r="B10" s="10" t="s">
        <v>64</v>
      </c>
      <c r="C10" s="10" t="s">
        <v>86</v>
      </c>
      <c r="D10" s="10" t="s">
        <v>61</v>
      </c>
      <c r="E10" s="10" t="s">
        <v>81</v>
      </c>
      <c r="F10" s="10" t="s">
        <v>85</v>
      </c>
      <c r="G10" s="11">
        <v>1258000</v>
      </c>
      <c r="H10" s="12">
        <v>42005</v>
      </c>
      <c r="I10" s="13">
        <v>24</v>
      </c>
      <c r="J10" s="14">
        <v>0.02</v>
      </c>
      <c r="K10" s="15">
        <v>66511.840344588389</v>
      </c>
    </row>
    <row r="11" spans="1:14">
      <c r="A11" s="10">
        <v>1158</v>
      </c>
      <c r="B11" s="10" t="s">
        <v>64</v>
      </c>
      <c r="C11" s="10" t="s">
        <v>87</v>
      </c>
      <c r="D11" s="10" t="s">
        <v>84</v>
      </c>
      <c r="E11" s="10" t="s">
        <v>81</v>
      </c>
      <c r="F11" s="10" t="s">
        <v>88</v>
      </c>
      <c r="G11" s="11">
        <v>1258000</v>
      </c>
      <c r="H11" s="12">
        <v>42127</v>
      </c>
      <c r="I11" s="13">
        <v>24</v>
      </c>
      <c r="J11" s="14">
        <v>0.02</v>
      </c>
      <c r="K11" s="15">
        <v>66511.840344588389</v>
      </c>
    </row>
    <row r="12" spans="1:14">
      <c r="A12" s="10">
        <v>1012</v>
      </c>
      <c r="B12" s="10" t="s">
        <v>89</v>
      </c>
      <c r="C12" s="10" t="s">
        <v>90</v>
      </c>
      <c r="D12" s="16" t="s">
        <v>84</v>
      </c>
      <c r="E12" s="10" t="s">
        <v>81</v>
      </c>
      <c r="F12" s="10" t="s">
        <v>63</v>
      </c>
      <c r="G12" s="11">
        <v>1350000</v>
      </c>
      <c r="H12" s="12">
        <v>42074</v>
      </c>
      <c r="I12" s="13">
        <v>24</v>
      </c>
      <c r="J12" s="14">
        <v>0.02</v>
      </c>
      <c r="K12" s="15">
        <v>71375.981291887379</v>
      </c>
    </row>
    <row r="13" spans="1:14">
      <c r="A13" s="10">
        <v>1061</v>
      </c>
      <c r="B13" s="10" t="s">
        <v>77</v>
      </c>
      <c r="C13" s="10" t="s">
        <v>91</v>
      </c>
      <c r="D13" s="16" t="s">
        <v>84</v>
      </c>
      <c r="E13" s="10" t="s">
        <v>92</v>
      </c>
      <c r="F13" s="10" t="s">
        <v>67</v>
      </c>
      <c r="G13" s="11">
        <v>1850000</v>
      </c>
      <c r="H13" s="12">
        <v>41766</v>
      </c>
      <c r="I13" s="13">
        <v>36</v>
      </c>
      <c r="J13" s="14">
        <v>2.5000000000000001E-2</v>
      </c>
      <c r="K13" s="15">
        <v>78535.416975442888</v>
      </c>
    </row>
    <row r="14" spans="1:14">
      <c r="A14" s="10">
        <v>1044</v>
      </c>
      <c r="B14" s="10" t="s">
        <v>64</v>
      </c>
      <c r="C14" s="10" t="s">
        <v>93</v>
      </c>
      <c r="D14" s="16" t="s">
        <v>84</v>
      </c>
      <c r="E14" s="10" t="s">
        <v>92</v>
      </c>
      <c r="F14" s="10" t="s">
        <v>71</v>
      </c>
      <c r="G14" s="11">
        <v>1500000</v>
      </c>
      <c r="H14" s="12">
        <v>41890</v>
      </c>
      <c r="I14" s="13">
        <v>24</v>
      </c>
      <c r="J14" s="14">
        <v>0.02</v>
      </c>
      <c r="K14" s="15">
        <v>79306.645879874879</v>
      </c>
    </row>
    <row r="15" spans="1:14">
      <c r="A15" s="10">
        <v>1016</v>
      </c>
      <c r="B15" s="10" t="s">
        <v>94</v>
      </c>
      <c r="C15" s="10" t="s">
        <v>95</v>
      </c>
      <c r="D15" s="16" t="s">
        <v>96</v>
      </c>
      <c r="E15" s="10" t="s">
        <v>66</v>
      </c>
      <c r="F15" s="10" t="s">
        <v>85</v>
      </c>
      <c r="G15" s="11">
        <v>1500000</v>
      </c>
      <c r="H15" s="12">
        <v>41919</v>
      </c>
      <c r="I15" s="13">
        <v>36</v>
      </c>
      <c r="J15" s="14">
        <v>0.04</v>
      </c>
      <c r="K15" s="15">
        <v>79330.316930713336</v>
      </c>
    </row>
    <row r="16" spans="1:14">
      <c r="A16" s="10">
        <v>1056</v>
      </c>
      <c r="B16" s="10" t="s">
        <v>97</v>
      </c>
      <c r="C16" s="10" t="s">
        <v>98</v>
      </c>
      <c r="D16" s="16" t="s">
        <v>84</v>
      </c>
      <c r="E16" s="10" t="s">
        <v>99</v>
      </c>
      <c r="F16" s="10" t="s">
        <v>67</v>
      </c>
      <c r="G16" s="11">
        <v>1470000</v>
      </c>
      <c r="H16" s="12">
        <v>42127</v>
      </c>
      <c r="I16" s="13">
        <v>24</v>
      </c>
      <c r="J16" s="14">
        <v>2.5000000000000001E-2</v>
      </c>
      <c r="K16" s="15">
        <v>82191.845929350908</v>
      </c>
    </row>
    <row r="17" spans="1:11">
      <c r="A17" s="10">
        <v>1028</v>
      </c>
      <c r="B17" s="10" t="s">
        <v>100</v>
      </c>
      <c r="C17" s="10" t="s">
        <v>101</v>
      </c>
      <c r="D17" s="16" t="s">
        <v>74</v>
      </c>
      <c r="E17" s="10" t="s">
        <v>66</v>
      </c>
      <c r="F17" s="10" t="s">
        <v>88</v>
      </c>
      <c r="G17" s="11">
        <v>1450000</v>
      </c>
      <c r="H17" s="12">
        <v>42125</v>
      </c>
      <c r="I17" s="13">
        <v>24</v>
      </c>
      <c r="J17" s="14">
        <v>0.04</v>
      </c>
      <c r="K17" s="15">
        <v>95100.905442810021</v>
      </c>
    </row>
    <row r="18" spans="1:11">
      <c r="A18" s="10">
        <v>1064</v>
      </c>
      <c r="B18" s="10" t="s">
        <v>102</v>
      </c>
      <c r="C18" s="10" t="s">
        <v>103</v>
      </c>
      <c r="D18" s="16" t="s">
        <v>70</v>
      </c>
      <c r="E18" s="10" t="s">
        <v>104</v>
      </c>
      <c r="F18" s="10" t="s">
        <v>63</v>
      </c>
      <c r="G18" s="11">
        <v>1470000</v>
      </c>
      <c r="H18" s="12">
        <v>42055</v>
      </c>
      <c r="I18" s="13">
        <v>28</v>
      </c>
      <c r="J18" s="14">
        <v>0.05</v>
      </c>
      <c r="K18" s="15">
        <v>98670.119715594483</v>
      </c>
    </row>
    <row r="19" spans="1:11">
      <c r="A19" s="10">
        <v>1057</v>
      </c>
      <c r="B19" s="10" t="s">
        <v>105</v>
      </c>
      <c r="C19" s="10" t="s">
        <v>98</v>
      </c>
      <c r="D19" s="16" t="s">
        <v>74</v>
      </c>
      <c r="E19" s="10" t="s">
        <v>92</v>
      </c>
      <c r="F19" s="10" t="s">
        <v>63</v>
      </c>
      <c r="G19" s="11">
        <v>940000</v>
      </c>
      <c r="H19" s="17">
        <v>42035</v>
      </c>
      <c r="I19" s="13">
        <v>12</v>
      </c>
      <c r="J19" s="14">
        <v>0.05</v>
      </c>
      <c r="K19" s="15">
        <v>106055.88541956648</v>
      </c>
    </row>
    <row r="20" spans="1:11">
      <c r="A20" s="10">
        <v>1036</v>
      </c>
      <c r="B20" s="10" t="s">
        <v>106</v>
      </c>
      <c r="C20" s="10" t="s">
        <v>83</v>
      </c>
      <c r="D20" s="10" t="s">
        <v>79</v>
      </c>
      <c r="E20" s="10" t="s">
        <v>62</v>
      </c>
      <c r="F20" s="10" t="s">
        <v>85</v>
      </c>
      <c r="G20" s="11">
        <v>1470000</v>
      </c>
      <c r="H20" s="12">
        <v>41763</v>
      </c>
      <c r="I20" s="13">
        <v>24</v>
      </c>
      <c r="J20" s="14">
        <v>0.05</v>
      </c>
      <c r="K20" s="15">
        <v>106532.2241064499</v>
      </c>
    </row>
    <row r="21" spans="1:11">
      <c r="A21" s="10">
        <v>1008</v>
      </c>
      <c r="B21" s="10" t="s">
        <v>75</v>
      </c>
      <c r="C21" s="10" t="s">
        <v>107</v>
      </c>
      <c r="D21" s="16" t="s">
        <v>84</v>
      </c>
      <c r="E21" s="10" t="s">
        <v>66</v>
      </c>
      <c r="F21" s="10" t="s">
        <v>63</v>
      </c>
      <c r="G21" s="11">
        <v>1555000</v>
      </c>
      <c r="H21" s="12">
        <v>41885</v>
      </c>
      <c r="I21" s="13">
        <v>18</v>
      </c>
      <c r="J21" s="14">
        <v>2.5000000000000001E-2</v>
      </c>
      <c r="K21" s="15">
        <v>108336.975253974</v>
      </c>
    </row>
    <row r="22" spans="1:11">
      <c r="A22" s="10">
        <v>1041</v>
      </c>
      <c r="B22" s="10" t="s">
        <v>108</v>
      </c>
      <c r="C22" s="10" t="s">
        <v>109</v>
      </c>
      <c r="D22" s="16" t="s">
        <v>84</v>
      </c>
      <c r="E22" s="10" t="s">
        <v>81</v>
      </c>
      <c r="F22" s="10" t="s">
        <v>88</v>
      </c>
      <c r="G22" s="11">
        <v>1555000</v>
      </c>
      <c r="H22" s="12">
        <v>41800</v>
      </c>
      <c r="I22" s="13">
        <v>18</v>
      </c>
      <c r="J22" s="14">
        <v>2.5000000000000001E-2</v>
      </c>
      <c r="K22" s="15">
        <v>108336.975253974</v>
      </c>
    </row>
    <row r="23" spans="1:11">
      <c r="A23" s="10">
        <v>1062</v>
      </c>
      <c r="B23" s="10" t="s">
        <v>89</v>
      </c>
      <c r="C23" s="10" t="s">
        <v>110</v>
      </c>
      <c r="D23" s="16" t="s">
        <v>84</v>
      </c>
      <c r="E23" s="10" t="s">
        <v>81</v>
      </c>
      <c r="F23" s="10" t="s">
        <v>82</v>
      </c>
      <c r="G23" s="11">
        <v>1250000</v>
      </c>
      <c r="H23" s="17">
        <v>41785</v>
      </c>
      <c r="I23" s="13">
        <v>12</v>
      </c>
      <c r="J23" s="14">
        <v>0.02</v>
      </c>
      <c r="K23" s="15">
        <v>118199.49577868936</v>
      </c>
    </row>
    <row r="24" spans="1:11">
      <c r="A24" s="10">
        <v>1039</v>
      </c>
      <c r="B24" s="10" t="s">
        <v>75</v>
      </c>
      <c r="C24" s="10" t="s">
        <v>111</v>
      </c>
      <c r="D24" s="16" t="s">
        <v>84</v>
      </c>
      <c r="E24" s="10" t="s">
        <v>62</v>
      </c>
      <c r="F24" s="10" t="s">
        <v>85</v>
      </c>
      <c r="G24" s="11">
        <v>1500000</v>
      </c>
      <c r="H24" s="12">
        <v>42022</v>
      </c>
      <c r="I24" s="13">
        <v>18</v>
      </c>
      <c r="J24" s="14">
        <v>0.04</v>
      </c>
      <c r="K24" s="15">
        <v>118489.99221645364</v>
      </c>
    </row>
    <row r="25" spans="1:11">
      <c r="A25" s="10">
        <v>1045</v>
      </c>
      <c r="B25" s="10" t="s">
        <v>112</v>
      </c>
      <c r="C25" s="10" t="s">
        <v>93</v>
      </c>
      <c r="D25" s="16" t="s">
        <v>84</v>
      </c>
      <c r="E25" s="10" t="s">
        <v>81</v>
      </c>
      <c r="F25" s="10" t="s">
        <v>82</v>
      </c>
      <c r="G25" s="11">
        <v>2000000</v>
      </c>
      <c r="H25" s="12">
        <v>42073</v>
      </c>
      <c r="I25" s="13">
        <v>36</v>
      </c>
      <c r="J25" s="14">
        <v>0.05</v>
      </c>
      <c r="K25" s="15">
        <v>120868.91424095059</v>
      </c>
    </row>
    <row r="26" spans="1:11">
      <c r="A26" s="10">
        <v>1035</v>
      </c>
      <c r="B26" s="10" t="s">
        <v>68</v>
      </c>
      <c r="C26" s="10" t="s">
        <v>113</v>
      </c>
      <c r="D26" s="16" t="s">
        <v>96</v>
      </c>
      <c r="E26" s="10" t="s">
        <v>81</v>
      </c>
      <c r="F26" s="10" t="s">
        <v>63</v>
      </c>
      <c r="G26" s="11">
        <v>1450000</v>
      </c>
      <c r="H26" s="12">
        <v>42015</v>
      </c>
      <c r="I26" s="13">
        <v>18</v>
      </c>
      <c r="J26" s="14">
        <v>0.05</v>
      </c>
      <c r="K26" s="15">
        <v>124042.02236361722</v>
      </c>
    </row>
    <row r="27" spans="1:11">
      <c r="A27" s="10">
        <v>1051</v>
      </c>
      <c r="B27" s="10" t="s">
        <v>68</v>
      </c>
      <c r="C27" s="10" t="s">
        <v>65</v>
      </c>
      <c r="D27" s="16" t="s">
        <v>114</v>
      </c>
      <c r="E27" s="10" t="s">
        <v>92</v>
      </c>
      <c r="F27" s="10" t="s">
        <v>63</v>
      </c>
      <c r="G27" s="11">
        <v>1450000</v>
      </c>
      <c r="H27" s="12">
        <v>41773</v>
      </c>
      <c r="I27" s="13">
        <v>18</v>
      </c>
      <c r="J27" s="14">
        <v>0.05</v>
      </c>
      <c r="K27" s="15">
        <v>124042.02236361722</v>
      </c>
    </row>
    <row r="28" spans="1:11">
      <c r="A28" s="10">
        <v>1011</v>
      </c>
      <c r="B28" s="10" t="s">
        <v>80</v>
      </c>
      <c r="C28" s="10" t="s">
        <v>107</v>
      </c>
      <c r="D28" s="10" t="s">
        <v>84</v>
      </c>
      <c r="E28" s="10" t="s">
        <v>66</v>
      </c>
      <c r="F28" s="10" t="s">
        <v>82</v>
      </c>
      <c r="G28" s="11">
        <v>2500000</v>
      </c>
      <c r="H28" s="12">
        <v>41789</v>
      </c>
      <c r="I28" s="13">
        <v>36</v>
      </c>
      <c r="J28" s="14">
        <v>0.04</v>
      </c>
      <c r="K28" s="15">
        <v>132217.19488452224</v>
      </c>
    </row>
    <row r="29" spans="1:11">
      <c r="A29" s="10">
        <v>1033</v>
      </c>
      <c r="B29" s="10" t="s">
        <v>80</v>
      </c>
      <c r="C29" s="10" t="s">
        <v>113</v>
      </c>
      <c r="D29" s="10" t="s">
        <v>79</v>
      </c>
      <c r="E29" s="10" t="s">
        <v>104</v>
      </c>
      <c r="F29" s="10" t="s">
        <v>85</v>
      </c>
      <c r="G29" s="11">
        <v>2500000</v>
      </c>
      <c r="H29" s="12">
        <v>42063</v>
      </c>
      <c r="I29" s="13">
        <v>36</v>
      </c>
      <c r="J29" s="14">
        <v>0.04</v>
      </c>
      <c r="K29" s="15">
        <v>132217.19488452224</v>
      </c>
    </row>
    <row r="30" spans="1:11">
      <c r="A30" s="10">
        <v>1013</v>
      </c>
      <c r="B30" s="10" t="s">
        <v>75</v>
      </c>
      <c r="C30" s="10" t="s">
        <v>90</v>
      </c>
      <c r="D30" s="16" t="s">
        <v>74</v>
      </c>
      <c r="E30" s="10" t="s">
        <v>62</v>
      </c>
      <c r="F30" s="10" t="s">
        <v>71</v>
      </c>
      <c r="G30" s="11">
        <v>3250800</v>
      </c>
      <c r="H30" s="12">
        <v>42034</v>
      </c>
      <c r="I30" s="13">
        <v>36</v>
      </c>
      <c r="J30" s="14">
        <v>2.5000000000000001E-2</v>
      </c>
      <c r="K30" s="15">
        <v>138001.58567771336</v>
      </c>
    </row>
    <row r="31" spans="1:11">
      <c r="A31" s="10">
        <v>1052</v>
      </c>
      <c r="B31" s="10" t="s">
        <v>89</v>
      </c>
      <c r="C31" s="10" t="s">
        <v>65</v>
      </c>
      <c r="D31" s="10" t="s">
        <v>114</v>
      </c>
      <c r="E31" s="10" t="s">
        <v>92</v>
      </c>
      <c r="F31" s="10" t="s">
        <v>63</v>
      </c>
      <c r="G31" s="11">
        <v>2500000</v>
      </c>
      <c r="H31" s="12">
        <v>41733</v>
      </c>
      <c r="I31" s="13">
        <v>24</v>
      </c>
      <c r="J31" s="18">
        <v>2.5000000000000001E-2</v>
      </c>
      <c r="K31" s="15">
        <v>139782.05090025664</v>
      </c>
    </row>
    <row r="32" spans="1:11">
      <c r="A32" s="10">
        <v>1040</v>
      </c>
      <c r="B32" s="10" t="s">
        <v>115</v>
      </c>
      <c r="C32" s="10" t="s">
        <v>109</v>
      </c>
      <c r="D32" s="10" t="s">
        <v>84</v>
      </c>
      <c r="E32" s="10" t="s">
        <v>62</v>
      </c>
      <c r="F32" s="10" t="s">
        <v>88</v>
      </c>
      <c r="G32" s="11">
        <v>1258000</v>
      </c>
      <c r="H32" s="12">
        <v>41987</v>
      </c>
      <c r="I32" s="13">
        <v>12</v>
      </c>
      <c r="J32" s="14">
        <v>0.05</v>
      </c>
      <c r="K32" s="15">
        <v>141934.36580618576</v>
      </c>
    </row>
    <row r="33" spans="1:11">
      <c r="A33" s="10">
        <v>1050</v>
      </c>
      <c r="B33" s="10" t="s">
        <v>115</v>
      </c>
      <c r="C33" s="10" t="s">
        <v>65</v>
      </c>
      <c r="D33" s="16" t="s">
        <v>84</v>
      </c>
      <c r="E33" s="10" t="s">
        <v>62</v>
      </c>
      <c r="F33" s="10" t="s">
        <v>63</v>
      </c>
      <c r="G33" s="11">
        <v>1258000</v>
      </c>
      <c r="H33" s="12">
        <v>41912</v>
      </c>
      <c r="I33" s="13">
        <v>12</v>
      </c>
      <c r="J33" s="14">
        <v>0.05</v>
      </c>
      <c r="K33" s="15">
        <v>141934.36580618576</v>
      </c>
    </row>
    <row r="34" spans="1:11">
      <c r="A34" s="10">
        <v>1004</v>
      </c>
      <c r="B34" s="10" t="s">
        <v>116</v>
      </c>
      <c r="C34" s="10" t="s">
        <v>117</v>
      </c>
      <c r="D34" s="16" t="s">
        <v>96</v>
      </c>
      <c r="E34" s="10" t="s">
        <v>104</v>
      </c>
      <c r="F34" s="10" t="s">
        <v>67</v>
      </c>
      <c r="G34" s="11">
        <v>2590000</v>
      </c>
      <c r="H34" s="12">
        <v>42021</v>
      </c>
      <c r="I34" s="13">
        <v>24</v>
      </c>
      <c r="J34" s="14">
        <v>0.03</v>
      </c>
      <c r="K34" s="15">
        <v>152932.80730783206</v>
      </c>
    </row>
    <row r="35" spans="1:11">
      <c r="A35" s="10">
        <v>1026</v>
      </c>
      <c r="B35" s="10" t="s">
        <v>97</v>
      </c>
      <c r="C35" s="10" t="s">
        <v>118</v>
      </c>
      <c r="D35" s="16" t="s">
        <v>74</v>
      </c>
      <c r="E35" s="10" t="s">
        <v>81</v>
      </c>
      <c r="F35" s="10" t="s">
        <v>63</v>
      </c>
      <c r="G35" s="11">
        <v>2470000</v>
      </c>
      <c r="H35" s="12">
        <v>42063</v>
      </c>
      <c r="I35" s="13">
        <v>18</v>
      </c>
      <c r="J35" s="14">
        <v>2.5000000000000001E-2</v>
      </c>
      <c r="K35" s="15">
        <v>172085.0989564732</v>
      </c>
    </row>
    <row r="36" spans="1:11">
      <c r="A36" s="10">
        <v>1065</v>
      </c>
      <c r="B36" s="10" t="s">
        <v>119</v>
      </c>
      <c r="C36" s="10" t="s">
        <v>120</v>
      </c>
      <c r="D36" s="10" t="s">
        <v>74</v>
      </c>
      <c r="E36" s="10" t="s">
        <v>104</v>
      </c>
      <c r="F36" s="10" t="s">
        <v>71</v>
      </c>
      <c r="G36" s="11">
        <v>1870000</v>
      </c>
      <c r="H36" s="12">
        <v>42125</v>
      </c>
      <c r="I36" s="13">
        <v>16</v>
      </c>
      <c r="J36" s="14">
        <v>0.05</v>
      </c>
      <c r="K36" s="15">
        <v>172544.72791819752</v>
      </c>
    </row>
    <row r="37" spans="1:11">
      <c r="A37" s="10">
        <v>1047</v>
      </c>
      <c r="B37" s="10" t="s">
        <v>121</v>
      </c>
      <c r="C37" s="10" t="s">
        <v>122</v>
      </c>
      <c r="D37" s="16" t="s">
        <v>114</v>
      </c>
      <c r="E37" s="10" t="s">
        <v>62</v>
      </c>
      <c r="F37" s="10" t="s">
        <v>85</v>
      </c>
      <c r="G37" s="11">
        <v>2580000</v>
      </c>
      <c r="H37" s="12">
        <v>42055</v>
      </c>
      <c r="I37" s="13">
        <v>16</v>
      </c>
      <c r="J37" s="14">
        <v>0.02</v>
      </c>
      <c r="K37" s="15">
        <v>190017.32474011503</v>
      </c>
    </row>
    <row r="38" spans="1:11">
      <c r="A38" s="10">
        <v>2060</v>
      </c>
      <c r="B38" s="10" t="s">
        <v>123</v>
      </c>
      <c r="C38" s="10" t="s">
        <v>124</v>
      </c>
      <c r="D38" s="16" t="s">
        <v>96</v>
      </c>
      <c r="E38" s="10" t="s">
        <v>66</v>
      </c>
      <c r="F38" s="10" t="s">
        <v>88</v>
      </c>
      <c r="G38" s="11">
        <v>2500000</v>
      </c>
      <c r="H38" s="17">
        <v>42035</v>
      </c>
      <c r="I38" s="13">
        <v>18</v>
      </c>
      <c r="J38" s="14">
        <v>0.04</v>
      </c>
      <c r="K38" s="15">
        <v>197483.32036075607</v>
      </c>
    </row>
    <row r="39" spans="1:11">
      <c r="A39" s="10">
        <v>1019</v>
      </c>
      <c r="B39" s="10" t="s">
        <v>125</v>
      </c>
      <c r="C39" s="10" t="s">
        <v>126</v>
      </c>
      <c r="D39" s="16" t="s">
        <v>96</v>
      </c>
      <c r="E39" s="10" t="s">
        <v>92</v>
      </c>
      <c r="F39" s="10" t="s">
        <v>85</v>
      </c>
      <c r="G39" s="11">
        <v>2000000</v>
      </c>
      <c r="H39" s="12">
        <v>41763</v>
      </c>
      <c r="I39" s="13">
        <v>12</v>
      </c>
      <c r="J39" s="14">
        <v>0.03</v>
      </c>
      <c r="K39" s="15">
        <v>200924.17094592616</v>
      </c>
    </row>
    <row r="40" spans="1:11">
      <c r="A40" s="10">
        <v>1017</v>
      </c>
      <c r="B40" s="10" t="s">
        <v>127</v>
      </c>
      <c r="C40" s="10" t="s">
        <v>126</v>
      </c>
      <c r="D40" s="16" t="s">
        <v>84</v>
      </c>
      <c r="E40" s="10" t="s">
        <v>104</v>
      </c>
      <c r="F40" s="10" t="s">
        <v>63</v>
      </c>
      <c r="G40" s="11">
        <v>2600000</v>
      </c>
      <c r="H40" s="12">
        <v>41885</v>
      </c>
      <c r="I40" s="13">
        <v>18</v>
      </c>
      <c r="J40" s="14">
        <v>0.04</v>
      </c>
      <c r="K40" s="15">
        <v>205382.65317518631</v>
      </c>
    </row>
    <row r="41" spans="1:11">
      <c r="A41" s="10">
        <v>1059</v>
      </c>
      <c r="B41" s="10" t="s">
        <v>128</v>
      </c>
      <c r="C41" s="10" t="s">
        <v>129</v>
      </c>
      <c r="D41" s="16" t="s">
        <v>84</v>
      </c>
      <c r="E41" s="10" t="s">
        <v>81</v>
      </c>
      <c r="F41" s="10" t="s">
        <v>67</v>
      </c>
      <c r="G41" s="11">
        <v>2600000</v>
      </c>
      <c r="H41" s="12">
        <v>41800</v>
      </c>
      <c r="I41" s="13">
        <v>18</v>
      </c>
      <c r="J41" s="14">
        <v>0.04</v>
      </c>
      <c r="K41" s="15">
        <v>205382.65317518631</v>
      </c>
    </row>
    <row r="42" spans="1:11">
      <c r="A42" s="10">
        <v>1038</v>
      </c>
      <c r="B42" s="10" t="s">
        <v>97</v>
      </c>
      <c r="C42" s="10" t="s">
        <v>111</v>
      </c>
      <c r="D42" s="10" t="s">
        <v>74</v>
      </c>
      <c r="E42" s="10" t="s">
        <v>104</v>
      </c>
      <c r="F42" s="10" t="s">
        <v>71</v>
      </c>
      <c r="G42" s="11">
        <v>1250000</v>
      </c>
      <c r="H42" s="17">
        <v>41785</v>
      </c>
      <c r="I42" s="13">
        <v>6</v>
      </c>
      <c r="J42" s="14">
        <v>2.5000000000000001E-2</v>
      </c>
      <c r="K42" s="15">
        <v>226937.46382734485</v>
      </c>
    </row>
    <row r="43" spans="1:11">
      <c r="A43" s="10">
        <v>1030</v>
      </c>
      <c r="B43" s="10" t="s">
        <v>121</v>
      </c>
      <c r="C43" s="10" t="s">
        <v>101</v>
      </c>
      <c r="D43" s="19" t="s">
        <v>114</v>
      </c>
      <c r="E43" s="10" t="s">
        <v>62</v>
      </c>
      <c r="F43" s="10" t="s">
        <v>88</v>
      </c>
      <c r="G43" s="11">
        <v>2580000</v>
      </c>
      <c r="H43" s="12">
        <v>42022</v>
      </c>
      <c r="I43" s="13">
        <v>12</v>
      </c>
      <c r="J43" s="14">
        <v>0.02</v>
      </c>
      <c r="K43" s="15">
        <v>243963.75928721487</v>
      </c>
    </row>
    <row r="44" spans="1:11">
      <c r="A44" s="10">
        <v>1031</v>
      </c>
      <c r="B44" s="10" t="s">
        <v>130</v>
      </c>
      <c r="C44" s="10" t="s">
        <v>69</v>
      </c>
      <c r="D44" s="20" t="s">
        <v>74</v>
      </c>
      <c r="E44" s="10" t="s">
        <v>104</v>
      </c>
      <c r="F44" s="10" t="s">
        <v>63</v>
      </c>
      <c r="G44" s="11">
        <v>1254000</v>
      </c>
      <c r="H44" s="12">
        <v>42073</v>
      </c>
      <c r="I44" s="13">
        <v>6</v>
      </c>
      <c r="J44" s="14">
        <v>0.05</v>
      </c>
      <c r="K44" s="15">
        <v>247059.90501017615</v>
      </c>
    </row>
    <row r="45" spans="1:11">
      <c r="A45" s="10">
        <v>2021</v>
      </c>
      <c r="B45" s="10" t="s">
        <v>115</v>
      </c>
      <c r="C45" s="10" t="s">
        <v>131</v>
      </c>
      <c r="D45" s="10" t="s">
        <v>74</v>
      </c>
      <c r="E45" s="10" t="s">
        <v>104</v>
      </c>
      <c r="F45" s="10" t="s">
        <v>71</v>
      </c>
      <c r="G45" s="11">
        <v>2490000</v>
      </c>
      <c r="H45" s="12">
        <v>42127</v>
      </c>
      <c r="I45" s="13">
        <v>12</v>
      </c>
      <c r="J45" s="14">
        <v>0.04</v>
      </c>
      <c r="K45" s="15">
        <v>265314.90998828068</v>
      </c>
    </row>
    <row r="46" spans="1:11">
      <c r="A46" s="10">
        <v>1134</v>
      </c>
      <c r="B46" s="10" t="s">
        <v>68</v>
      </c>
      <c r="C46" s="10" t="s">
        <v>113</v>
      </c>
      <c r="D46" s="16" t="s">
        <v>84</v>
      </c>
      <c r="E46" s="10" t="s">
        <v>104</v>
      </c>
      <c r="F46" s="10" t="s">
        <v>85</v>
      </c>
      <c r="G46" s="11">
        <v>3650000</v>
      </c>
      <c r="H46" s="12">
        <v>42074</v>
      </c>
      <c r="I46" s="13">
        <v>18</v>
      </c>
      <c r="J46" s="14">
        <v>0.03</v>
      </c>
      <c r="K46" s="15">
        <v>265386.74002148409</v>
      </c>
    </row>
    <row r="47" spans="1:11">
      <c r="A47" s="10">
        <v>1054</v>
      </c>
      <c r="B47" s="10" t="s">
        <v>68</v>
      </c>
      <c r="C47" s="10" t="s">
        <v>132</v>
      </c>
      <c r="D47" s="16" t="s">
        <v>114</v>
      </c>
      <c r="E47" s="10" t="s">
        <v>81</v>
      </c>
      <c r="F47" s="10" t="s">
        <v>63</v>
      </c>
      <c r="G47" s="11">
        <v>2694000</v>
      </c>
      <c r="H47" s="12">
        <v>41766</v>
      </c>
      <c r="I47" s="13">
        <v>12</v>
      </c>
      <c r="J47" s="14">
        <v>0.03</v>
      </c>
      <c r="K47" s="15">
        <v>270644.85826416255</v>
      </c>
    </row>
    <row r="48" spans="1:11">
      <c r="A48" s="10">
        <v>1015</v>
      </c>
      <c r="B48" s="10" t="s">
        <v>133</v>
      </c>
      <c r="C48" s="10" t="s">
        <v>90</v>
      </c>
      <c r="D48" s="16" t="s">
        <v>96</v>
      </c>
      <c r="E48" s="10" t="s">
        <v>81</v>
      </c>
      <c r="F48" s="10" t="s">
        <v>67</v>
      </c>
      <c r="G48" s="11">
        <v>6000000</v>
      </c>
      <c r="H48" s="12">
        <v>41890</v>
      </c>
      <c r="I48" s="13">
        <v>36</v>
      </c>
      <c r="J48" s="14">
        <v>0.03</v>
      </c>
      <c r="K48" s="15">
        <v>274822.76510494255</v>
      </c>
    </row>
    <row r="49" spans="1:11">
      <c r="A49" s="10">
        <v>2022</v>
      </c>
      <c r="B49" s="10" t="s">
        <v>134</v>
      </c>
      <c r="C49" s="10" t="s">
        <v>135</v>
      </c>
      <c r="D49" s="16" t="s">
        <v>84</v>
      </c>
      <c r="E49" s="10" t="s">
        <v>81</v>
      </c>
      <c r="F49" s="10" t="s">
        <v>136</v>
      </c>
      <c r="G49" s="11">
        <v>5000000</v>
      </c>
      <c r="H49" s="12">
        <v>41919</v>
      </c>
      <c r="I49" s="13">
        <v>36</v>
      </c>
      <c r="J49" s="14">
        <v>0.05</v>
      </c>
      <c r="K49" s="15">
        <v>302172.28560237651</v>
      </c>
    </row>
    <row r="50" spans="1:11">
      <c r="A50" s="10">
        <v>1055</v>
      </c>
      <c r="B50" s="10" t="s">
        <v>137</v>
      </c>
      <c r="C50" s="10" t="s">
        <v>138</v>
      </c>
      <c r="D50" s="16" t="s">
        <v>84</v>
      </c>
      <c r="E50" s="10" t="s">
        <v>104</v>
      </c>
      <c r="F50" s="10" t="s">
        <v>71</v>
      </c>
      <c r="G50" s="11">
        <v>3000000</v>
      </c>
      <c r="H50" s="12">
        <v>42127</v>
      </c>
      <c r="I50" s="13">
        <v>12</v>
      </c>
      <c r="J50" s="14">
        <v>0.04</v>
      </c>
      <c r="K50" s="15">
        <v>319656.51805816946</v>
      </c>
    </row>
    <row r="51" spans="1:11">
      <c r="A51" s="10">
        <v>1046</v>
      </c>
      <c r="B51" s="10" t="s">
        <v>106</v>
      </c>
      <c r="C51" s="10" t="s">
        <v>93</v>
      </c>
      <c r="D51" s="16" t="s">
        <v>74</v>
      </c>
      <c r="E51" s="10" t="s">
        <v>81</v>
      </c>
      <c r="F51" s="10" t="s">
        <v>85</v>
      </c>
      <c r="G51" s="11">
        <v>3600000</v>
      </c>
      <c r="H51" s="12">
        <v>42125</v>
      </c>
      <c r="I51" s="13">
        <v>12</v>
      </c>
      <c r="J51" s="14">
        <v>0.03</v>
      </c>
      <c r="K51" s="15">
        <v>361663.50770266703</v>
      </c>
    </row>
    <row r="52" spans="1:11">
      <c r="A52" s="10">
        <v>1143</v>
      </c>
      <c r="B52" s="10" t="s">
        <v>59</v>
      </c>
      <c r="C52" s="10" t="s">
        <v>93</v>
      </c>
      <c r="D52" s="10" t="s">
        <v>79</v>
      </c>
      <c r="E52" s="10" t="s">
        <v>62</v>
      </c>
      <c r="F52" s="10" t="s">
        <v>63</v>
      </c>
      <c r="G52" s="11">
        <v>12500000</v>
      </c>
      <c r="H52" s="12">
        <v>42055</v>
      </c>
      <c r="I52" s="13">
        <v>36</v>
      </c>
      <c r="J52" s="14">
        <v>0.02</v>
      </c>
      <c r="K52" s="15">
        <v>490410.65747247706</v>
      </c>
    </row>
    <row r="53" spans="1:11">
      <c r="A53" s="10">
        <v>1024</v>
      </c>
      <c r="B53" s="10" t="s">
        <v>139</v>
      </c>
      <c r="C53" s="10" t="s">
        <v>118</v>
      </c>
      <c r="D53" s="10" t="s">
        <v>79</v>
      </c>
      <c r="E53" s="10" t="s">
        <v>62</v>
      </c>
      <c r="F53" s="10" t="s">
        <v>136</v>
      </c>
      <c r="G53" s="11">
        <v>15000000</v>
      </c>
      <c r="H53" s="17">
        <v>42035</v>
      </c>
      <c r="I53" s="13">
        <v>36</v>
      </c>
      <c r="J53" s="14">
        <v>2.5000000000000001E-2</v>
      </c>
      <c r="K53" s="15">
        <v>636773.65115223965</v>
      </c>
    </row>
    <row r="54" spans="1:11">
      <c r="A54" s="10">
        <v>2002</v>
      </c>
      <c r="B54" s="10" t="s">
        <v>140</v>
      </c>
      <c r="C54" s="10" t="s">
        <v>141</v>
      </c>
      <c r="D54" s="16" t="s">
        <v>74</v>
      </c>
      <c r="E54" s="10" t="s">
        <v>104</v>
      </c>
      <c r="F54" s="10" t="s">
        <v>85</v>
      </c>
      <c r="G54" s="11">
        <v>12360000</v>
      </c>
      <c r="H54" s="12">
        <v>41763</v>
      </c>
      <c r="I54" s="13">
        <v>24</v>
      </c>
      <c r="J54" s="14">
        <v>0.02</v>
      </c>
      <c r="K54" s="15">
        <v>653486.76205016894</v>
      </c>
    </row>
    <row r="55" spans="1:11">
      <c r="A55" s="10">
        <v>1010</v>
      </c>
      <c r="B55" s="10" t="s">
        <v>142</v>
      </c>
      <c r="C55" s="10" t="s">
        <v>107</v>
      </c>
      <c r="D55" s="16" t="s">
        <v>114</v>
      </c>
      <c r="E55" s="10" t="s">
        <v>66</v>
      </c>
      <c r="F55" s="10" t="s">
        <v>88</v>
      </c>
      <c r="G55" s="11">
        <v>12360000</v>
      </c>
      <c r="H55" s="12">
        <v>41885</v>
      </c>
      <c r="I55" s="13">
        <v>24</v>
      </c>
      <c r="J55" s="14">
        <v>0.02</v>
      </c>
      <c r="K55" s="15">
        <v>653486.76205016894</v>
      </c>
    </row>
    <row r="56" spans="1:11">
      <c r="A56" s="10">
        <v>1066</v>
      </c>
      <c r="B56" s="10" t="s">
        <v>143</v>
      </c>
      <c r="C56" s="10" t="s">
        <v>144</v>
      </c>
      <c r="D56" s="16" t="s">
        <v>74</v>
      </c>
      <c r="E56" s="10" t="s">
        <v>66</v>
      </c>
      <c r="F56" s="10" t="s">
        <v>136</v>
      </c>
      <c r="G56" s="11">
        <v>12360000</v>
      </c>
      <c r="H56" s="12">
        <v>41800</v>
      </c>
      <c r="I56" s="13">
        <v>24</v>
      </c>
      <c r="J56" s="14">
        <v>0.02</v>
      </c>
      <c r="K56" s="15">
        <v>653486.76205016894</v>
      </c>
    </row>
    <row r="57" spans="1:11">
      <c r="A57" s="10">
        <v>2009</v>
      </c>
      <c r="B57" s="10" t="s">
        <v>75</v>
      </c>
      <c r="C57" s="10" t="s">
        <v>107</v>
      </c>
      <c r="D57" s="21" t="s">
        <v>114</v>
      </c>
      <c r="E57" s="10" t="s">
        <v>62</v>
      </c>
      <c r="F57" s="10" t="s">
        <v>136</v>
      </c>
      <c r="G57" s="11">
        <v>12360000</v>
      </c>
      <c r="H57" s="12">
        <v>42006</v>
      </c>
      <c r="I57" s="13">
        <v>28</v>
      </c>
      <c r="J57" s="14">
        <v>0.03</v>
      </c>
      <c r="K57" s="15">
        <v>658704.36527248274</v>
      </c>
    </row>
    <row r="58" spans="1:11">
      <c r="A58" s="10">
        <v>1225</v>
      </c>
      <c r="B58" s="10" t="s">
        <v>140</v>
      </c>
      <c r="C58" s="10" t="s">
        <v>118</v>
      </c>
      <c r="D58" s="16" t="s">
        <v>84</v>
      </c>
      <c r="E58" s="10" t="s">
        <v>66</v>
      </c>
      <c r="F58" s="10" t="s">
        <v>85</v>
      </c>
      <c r="G58" s="11">
        <v>12360000</v>
      </c>
      <c r="H58" s="12">
        <v>42035</v>
      </c>
      <c r="I58" s="13">
        <v>18</v>
      </c>
      <c r="J58" s="14">
        <v>0.02</v>
      </c>
      <c r="K58" s="15">
        <v>824437.98258377612</v>
      </c>
    </row>
    <row r="59" spans="1:11">
      <c r="A59" s="10">
        <v>1123</v>
      </c>
      <c r="B59" s="10" t="s">
        <v>89</v>
      </c>
      <c r="C59" s="10" t="s">
        <v>145</v>
      </c>
      <c r="D59" s="16" t="s">
        <v>84</v>
      </c>
      <c r="E59" s="10" t="s">
        <v>81</v>
      </c>
      <c r="F59" s="10" t="s">
        <v>63</v>
      </c>
      <c r="G59" s="11">
        <v>4600000</v>
      </c>
      <c r="H59" s="17">
        <v>41870</v>
      </c>
      <c r="I59" s="13">
        <v>6</v>
      </c>
      <c r="J59" s="14">
        <v>0.04</v>
      </c>
      <c r="K59" s="15">
        <v>877504.7515365876</v>
      </c>
    </row>
    <row r="60" spans="1:11">
      <c r="A60" s="10">
        <v>1218</v>
      </c>
      <c r="B60" s="10" t="s">
        <v>146</v>
      </c>
      <c r="C60" s="10" t="s">
        <v>126</v>
      </c>
      <c r="D60" s="16" t="s">
        <v>84</v>
      </c>
      <c r="E60" s="10" t="s">
        <v>104</v>
      </c>
      <c r="F60" s="10" t="s">
        <v>63</v>
      </c>
      <c r="G60" s="11">
        <v>14500000</v>
      </c>
      <c r="H60" s="12">
        <v>41847</v>
      </c>
      <c r="I60" s="13">
        <v>24</v>
      </c>
      <c r="J60" s="14">
        <v>0.05</v>
      </c>
      <c r="K60" s="15">
        <v>1050828.0609139616</v>
      </c>
    </row>
    <row r="61" spans="1:11">
      <c r="A61" s="10">
        <v>1063</v>
      </c>
      <c r="B61" s="10" t="s">
        <v>97</v>
      </c>
      <c r="C61" s="10" t="s">
        <v>103</v>
      </c>
      <c r="D61" s="21" t="s">
        <v>114</v>
      </c>
      <c r="E61" s="10" t="s">
        <v>104</v>
      </c>
      <c r="F61" s="10" t="s">
        <v>88</v>
      </c>
      <c r="G61" s="11">
        <v>15000000</v>
      </c>
      <c r="H61" s="12">
        <v>41852</v>
      </c>
      <c r="I61" s="13">
        <v>18</v>
      </c>
      <c r="J61" s="14">
        <v>0.03</v>
      </c>
      <c r="K61" s="15">
        <v>1090630.4384444552</v>
      </c>
    </row>
    <row r="62" spans="1:11">
      <c r="A62" s="10">
        <v>1020</v>
      </c>
      <c r="B62" s="10" t="s">
        <v>147</v>
      </c>
      <c r="C62" s="10" t="s">
        <v>126</v>
      </c>
      <c r="D62" s="10" t="s">
        <v>61</v>
      </c>
      <c r="E62" s="10" t="s">
        <v>81</v>
      </c>
      <c r="F62" s="10" t="s">
        <v>82</v>
      </c>
      <c r="G62" s="11">
        <v>12360000</v>
      </c>
      <c r="H62" s="12">
        <v>41814</v>
      </c>
      <c r="I62" s="13">
        <v>12</v>
      </c>
      <c r="J62" s="14">
        <v>0.02</v>
      </c>
      <c r="K62" s="15">
        <v>1168756.6142596805</v>
      </c>
    </row>
    <row r="63" spans="1:11">
      <c r="A63" s="10">
        <v>1048</v>
      </c>
      <c r="B63" s="10" t="s">
        <v>59</v>
      </c>
      <c r="C63" s="10" t="s">
        <v>148</v>
      </c>
      <c r="D63" s="21" t="s">
        <v>84</v>
      </c>
      <c r="E63" s="10" t="s">
        <v>149</v>
      </c>
      <c r="F63" s="10" t="s">
        <v>85</v>
      </c>
      <c r="G63" s="11">
        <v>30000000</v>
      </c>
      <c r="H63" s="12">
        <v>42065</v>
      </c>
      <c r="I63" s="13">
        <v>36</v>
      </c>
      <c r="J63" s="14">
        <v>0.02</v>
      </c>
      <c r="K63" s="15">
        <v>1176985.577933945</v>
      </c>
    </row>
    <row r="64" spans="1:11">
      <c r="A64" s="10">
        <v>1005</v>
      </c>
      <c r="B64" s="10" t="s">
        <v>106</v>
      </c>
      <c r="C64" s="10" t="s">
        <v>117</v>
      </c>
      <c r="D64" s="16" t="s">
        <v>114</v>
      </c>
      <c r="E64" s="10" t="s">
        <v>66</v>
      </c>
      <c r="F64" s="10" t="s">
        <v>63</v>
      </c>
      <c r="G64" s="11">
        <v>14500000</v>
      </c>
      <c r="H64" s="12">
        <v>42024</v>
      </c>
      <c r="I64" s="13">
        <v>18</v>
      </c>
      <c r="J64" s="14">
        <v>0.05</v>
      </c>
      <c r="K64" s="15">
        <v>1240420.2236361722</v>
      </c>
    </row>
    <row r="65" spans="1:11">
      <c r="A65" s="10">
        <v>1003</v>
      </c>
      <c r="B65" s="10" t="s">
        <v>75</v>
      </c>
      <c r="C65" s="10" t="s">
        <v>141</v>
      </c>
      <c r="D65" s="16" t="s">
        <v>84</v>
      </c>
      <c r="E65" s="10" t="s">
        <v>66</v>
      </c>
      <c r="F65" s="10" t="s">
        <v>136</v>
      </c>
      <c r="G65" s="11">
        <v>14500000</v>
      </c>
      <c r="H65" s="12">
        <v>42053</v>
      </c>
      <c r="I65" s="13">
        <v>12</v>
      </c>
      <c r="J65" s="14">
        <v>2.5000000000000001E-2</v>
      </c>
      <c r="K65" s="15">
        <v>1413563.3413309031</v>
      </c>
    </row>
    <row r="66" spans="1:11">
      <c r="A66" s="10">
        <v>2007</v>
      </c>
      <c r="B66" s="10" t="s">
        <v>150</v>
      </c>
      <c r="C66" s="10" t="s">
        <v>107</v>
      </c>
      <c r="D66" s="10" t="s">
        <v>70</v>
      </c>
      <c r="E66" s="10" t="s">
        <v>66</v>
      </c>
      <c r="F66" s="10" t="s">
        <v>67</v>
      </c>
      <c r="G66" s="11">
        <v>14500000</v>
      </c>
      <c r="H66" s="12">
        <v>42069</v>
      </c>
      <c r="I66" s="13">
        <v>12</v>
      </c>
      <c r="J66" s="14">
        <v>2.5000000000000001E-2</v>
      </c>
      <c r="K66" s="15">
        <v>1413563.3413309031</v>
      </c>
    </row>
    <row r="67" spans="1:11">
      <c r="A67" s="10">
        <v>1006</v>
      </c>
      <c r="B67" s="10" t="s">
        <v>115</v>
      </c>
      <c r="C67" s="10" t="s">
        <v>107</v>
      </c>
      <c r="D67" s="10" t="s">
        <v>74</v>
      </c>
      <c r="E67" s="10" t="s">
        <v>66</v>
      </c>
      <c r="F67" s="10" t="s">
        <v>71</v>
      </c>
      <c r="G67" s="11">
        <v>18040000</v>
      </c>
      <c r="H67" s="12">
        <v>41770</v>
      </c>
      <c r="I67" s="13">
        <v>12</v>
      </c>
      <c r="J67" s="14">
        <v>0.04</v>
      </c>
      <c r="K67" s="15">
        <v>1922201.1952564591</v>
      </c>
    </row>
    <row r="70" spans="1:11">
      <c r="A70" s="45" t="s">
        <v>163</v>
      </c>
    </row>
    <row r="71" spans="1:11">
      <c r="A71" s="45" t="s">
        <v>164</v>
      </c>
    </row>
    <row r="72" spans="1:11">
      <c r="A72" s="45" t="s">
        <v>165</v>
      </c>
    </row>
    <row r="73" spans="1:11">
      <c r="A73" s="45" t="s">
        <v>166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59999389629810485"/>
  </sheetPr>
  <dimension ref="A1:P72"/>
  <sheetViews>
    <sheetView showGridLines="0" topLeftCell="A13" zoomScale="110" zoomScaleNormal="110" workbookViewId="0">
      <selection activeCell="K14" sqref="K14"/>
    </sheetView>
  </sheetViews>
  <sheetFormatPr baseColWidth="10" defaultRowHeight="15"/>
  <cols>
    <col min="1" max="1" width="15.140625" style="1" customWidth="1"/>
    <col min="2" max="2" width="23.42578125" style="1" customWidth="1"/>
    <col min="3" max="3" width="11.42578125" style="1" customWidth="1"/>
    <col min="4" max="4" width="9.7109375" style="1" customWidth="1"/>
    <col min="5" max="5" width="17.5703125" style="1" customWidth="1"/>
    <col min="6" max="6" width="10.7109375" style="1" customWidth="1"/>
    <col min="7" max="7" width="10.5703125" style="1" customWidth="1"/>
    <col min="8" max="8" width="14.140625" style="1" customWidth="1"/>
    <col min="9" max="9" width="12.5703125" style="1" customWidth="1"/>
    <col min="10" max="16384" width="11.42578125" style="1"/>
  </cols>
  <sheetData>
    <row r="1" spans="1:16" ht="45.75" customHeight="1">
      <c r="A1" s="30" t="s">
        <v>0</v>
      </c>
      <c r="B1" s="31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2" t="s">
        <v>8</v>
      </c>
    </row>
    <row r="2" spans="1:16">
      <c r="A2" s="28">
        <v>43829654</v>
      </c>
      <c r="B2" s="2" t="s">
        <v>9</v>
      </c>
      <c r="C2" s="3" t="s">
        <v>10</v>
      </c>
      <c r="D2" s="3" t="s">
        <v>11</v>
      </c>
      <c r="E2" s="3" t="s">
        <v>12</v>
      </c>
      <c r="F2" s="4">
        <v>1</v>
      </c>
      <c r="G2" s="4">
        <v>2</v>
      </c>
      <c r="H2" s="5">
        <v>35000</v>
      </c>
      <c r="I2" s="29">
        <f>G2*H2</f>
        <v>70000</v>
      </c>
    </row>
    <row r="3" spans="1:16">
      <c r="A3" s="28">
        <v>42562145</v>
      </c>
      <c r="B3" s="2" t="s">
        <v>13</v>
      </c>
      <c r="C3" s="3" t="s">
        <v>14</v>
      </c>
      <c r="D3" s="3" t="s">
        <v>11</v>
      </c>
      <c r="E3" s="3" t="s">
        <v>15</v>
      </c>
      <c r="F3" s="4">
        <v>2</v>
      </c>
      <c r="G3" s="4">
        <v>1</v>
      </c>
      <c r="H3" s="5">
        <v>25000</v>
      </c>
      <c r="I3" s="29">
        <f t="shared" ref="I3:I22" si="0">G3*H3</f>
        <v>25000</v>
      </c>
    </row>
    <row r="4" spans="1:16">
      <c r="A4" s="28">
        <v>32564785</v>
      </c>
      <c r="B4" s="2" t="s">
        <v>16</v>
      </c>
      <c r="C4" s="3" t="s">
        <v>10</v>
      </c>
      <c r="D4" s="3" t="s">
        <v>11</v>
      </c>
      <c r="E4" s="3" t="s">
        <v>12</v>
      </c>
      <c r="F4" s="4">
        <v>1</v>
      </c>
      <c r="G4" s="4">
        <v>3</v>
      </c>
      <c r="H4" s="5">
        <v>35000</v>
      </c>
      <c r="I4" s="29">
        <f t="shared" si="0"/>
        <v>105000</v>
      </c>
      <c r="K4" s="40" t="s">
        <v>156</v>
      </c>
      <c r="L4" s="40"/>
      <c r="M4" s="40"/>
      <c r="N4" s="40"/>
      <c r="O4" s="40"/>
      <c r="P4" s="40"/>
    </row>
    <row r="5" spans="1:16">
      <c r="A5" s="28">
        <v>43965124</v>
      </c>
      <c r="B5" s="2" t="s">
        <v>17</v>
      </c>
      <c r="C5" s="3" t="s">
        <v>18</v>
      </c>
      <c r="D5" s="3" t="s">
        <v>11</v>
      </c>
      <c r="E5" s="3" t="s">
        <v>15</v>
      </c>
      <c r="F5" s="4">
        <v>5</v>
      </c>
      <c r="G5" s="4">
        <v>5</v>
      </c>
      <c r="H5" s="5">
        <v>15000</v>
      </c>
      <c r="I5" s="29">
        <f t="shared" si="0"/>
        <v>75000</v>
      </c>
    </row>
    <row r="6" spans="1:16">
      <c r="A6" s="28">
        <v>1023654275</v>
      </c>
      <c r="B6" s="2" t="s">
        <v>19</v>
      </c>
      <c r="C6" s="3" t="s">
        <v>18</v>
      </c>
      <c r="D6" s="3" t="s">
        <v>20</v>
      </c>
      <c r="E6" s="3" t="s">
        <v>21</v>
      </c>
      <c r="F6" s="4">
        <v>3</v>
      </c>
      <c r="G6" s="4">
        <v>4</v>
      </c>
      <c r="H6" s="5">
        <v>12000</v>
      </c>
      <c r="I6" s="29">
        <f t="shared" si="0"/>
        <v>48000</v>
      </c>
      <c r="K6" s="43" t="s">
        <v>157</v>
      </c>
      <c r="L6" s="44"/>
      <c r="M6" s="44"/>
    </row>
    <row r="7" spans="1:16">
      <c r="A7" s="28">
        <v>1023654258</v>
      </c>
      <c r="B7" s="2" t="s">
        <v>22</v>
      </c>
      <c r="C7" s="3" t="s">
        <v>18</v>
      </c>
      <c r="D7" s="3" t="s">
        <v>11</v>
      </c>
      <c r="E7" s="3" t="s">
        <v>21</v>
      </c>
      <c r="F7" s="4">
        <v>4</v>
      </c>
      <c r="G7" s="4">
        <v>4</v>
      </c>
      <c r="H7" s="5">
        <v>12500</v>
      </c>
      <c r="I7" s="29">
        <f t="shared" si="0"/>
        <v>50000</v>
      </c>
      <c r="K7" s="43" t="s">
        <v>158</v>
      </c>
      <c r="L7" s="44"/>
      <c r="M7" s="44"/>
    </row>
    <row r="8" spans="1:16">
      <c r="A8" s="28">
        <v>98523412</v>
      </c>
      <c r="B8" s="2" t="s">
        <v>23</v>
      </c>
      <c r="C8" s="3" t="s">
        <v>18</v>
      </c>
      <c r="D8" s="3" t="s">
        <v>11</v>
      </c>
      <c r="E8" s="3" t="s">
        <v>21</v>
      </c>
      <c r="F8" s="4">
        <v>2</v>
      </c>
      <c r="G8" s="4">
        <v>3</v>
      </c>
      <c r="H8" s="5">
        <v>12500</v>
      </c>
      <c r="I8" s="29">
        <f t="shared" si="0"/>
        <v>37500</v>
      </c>
      <c r="K8" s="43" t="s">
        <v>155</v>
      </c>
      <c r="L8" s="44"/>
      <c r="M8" s="44"/>
    </row>
    <row r="9" spans="1:16">
      <c r="A9" s="28">
        <v>76852145</v>
      </c>
      <c r="B9" s="2" t="s">
        <v>24</v>
      </c>
      <c r="C9" s="3" t="s">
        <v>14</v>
      </c>
      <c r="D9" s="3" t="s">
        <v>20</v>
      </c>
      <c r="E9" s="3" t="s">
        <v>21</v>
      </c>
      <c r="F9" s="4">
        <v>5</v>
      </c>
      <c r="G9" s="4">
        <v>4</v>
      </c>
      <c r="H9" s="5">
        <v>65000</v>
      </c>
      <c r="I9" s="29">
        <f t="shared" si="0"/>
        <v>260000</v>
      </c>
      <c r="K9" s="47" t="s">
        <v>159</v>
      </c>
      <c r="L9" s="47"/>
      <c r="M9" s="44"/>
    </row>
    <row r="10" spans="1:16">
      <c r="A10" s="28">
        <v>1172563212</v>
      </c>
      <c r="B10" s="2" t="s">
        <v>25</v>
      </c>
      <c r="C10" s="3" t="s">
        <v>10</v>
      </c>
      <c r="D10" s="3" t="s">
        <v>26</v>
      </c>
      <c r="E10" s="3" t="s">
        <v>15</v>
      </c>
      <c r="F10" s="4">
        <v>4</v>
      </c>
      <c r="G10" s="4">
        <v>3</v>
      </c>
      <c r="H10" s="5">
        <v>16500</v>
      </c>
      <c r="I10" s="29">
        <f t="shared" si="0"/>
        <v>49500</v>
      </c>
      <c r="K10" s="39" t="s">
        <v>160</v>
      </c>
    </row>
    <row r="11" spans="1:16">
      <c r="A11" s="28">
        <v>98523478</v>
      </c>
      <c r="B11" s="2" t="s">
        <v>27</v>
      </c>
      <c r="C11" s="3" t="s">
        <v>14</v>
      </c>
      <c r="D11" s="3" t="s">
        <v>20</v>
      </c>
      <c r="E11" s="3" t="s">
        <v>15</v>
      </c>
      <c r="F11" s="4">
        <v>5</v>
      </c>
      <c r="G11" s="4">
        <v>6</v>
      </c>
      <c r="H11" s="5">
        <v>85000</v>
      </c>
      <c r="I11" s="29">
        <f t="shared" si="0"/>
        <v>510000</v>
      </c>
      <c r="K11" s="39" t="s">
        <v>161</v>
      </c>
    </row>
    <row r="12" spans="1:16">
      <c r="A12" s="28">
        <v>76145963</v>
      </c>
      <c r="B12" s="2" t="s">
        <v>28</v>
      </c>
      <c r="C12" s="3" t="s">
        <v>29</v>
      </c>
      <c r="D12" s="3" t="s">
        <v>30</v>
      </c>
      <c r="E12" s="3" t="s">
        <v>12</v>
      </c>
      <c r="F12" s="4">
        <v>3</v>
      </c>
      <c r="G12" s="4">
        <v>2</v>
      </c>
      <c r="H12" s="5">
        <v>95000</v>
      </c>
      <c r="I12" s="29">
        <f t="shared" si="0"/>
        <v>190000</v>
      </c>
      <c r="K12" s="42" t="s">
        <v>162</v>
      </c>
    </row>
    <row r="13" spans="1:16">
      <c r="A13" s="28">
        <v>1023678558</v>
      </c>
      <c r="B13" s="2" t="s">
        <v>31</v>
      </c>
      <c r="C13" s="3" t="s">
        <v>14</v>
      </c>
      <c r="D13" s="3" t="s">
        <v>32</v>
      </c>
      <c r="E13" s="3" t="s">
        <v>15</v>
      </c>
      <c r="F13" s="4">
        <v>3</v>
      </c>
      <c r="G13" s="4">
        <v>10</v>
      </c>
      <c r="H13" s="5">
        <v>70000</v>
      </c>
      <c r="I13" s="29">
        <f t="shared" si="0"/>
        <v>700000</v>
      </c>
    </row>
    <row r="14" spans="1:16">
      <c r="A14" s="28">
        <v>1236574898</v>
      </c>
      <c r="B14" s="2" t="s">
        <v>33</v>
      </c>
      <c r="C14" s="3" t="s">
        <v>10</v>
      </c>
      <c r="D14" s="3" t="s">
        <v>34</v>
      </c>
      <c r="E14" s="3" t="s">
        <v>12</v>
      </c>
      <c r="F14" s="4">
        <v>1</v>
      </c>
      <c r="G14" s="4">
        <v>6</v>
      </c>
      <c r="H14" s="5">
        <v>26000</v>
      </c>
      <c r="I14" s="29">
        <f t="shared" si="0"/>
        <v>156000</v>
      </c>
      <c r="K14" s="41"/>
    </row>
    <row r="15" spans="1:16">
      <c r="A15" s="28">
        <v>98521478</v>
      </c>
      <c r="B15" s="2" t="s">
        <v>35</v>
      </c>
      <c r="C15" s="3" t="s">
        <v>36</v>
      </c>
      <c r="D15" s="3" t="s">
        <v>11</v>
      </c>
      <c r="E15" s="3" t="s">
        <v>12</v>
      </c>
      <c r="F15" s="4">
        <v>3</v>
      </c>
      <c r="G15" s="4">
        <v>5</v>
      </c>
      <c r="H15" s="5">
        <v>36000</v>
      </c>
      <c r="I15" s="29">
        <f t="shared" si="0"/>
        <v>180000</v>
      </c>
    </row>
    <row r="16" spans="1:16">
      <c r="A16" s="28">
        <v>42658741</v>
      </c>
      <c r="B16" s="2" t="s">
        <v>37</v>
      </c>
      <c r="C16" s="3" t="s">
        <v>14</v>
      </c>
      <c r="D16" s="3" t="s">
        <v>11</v>
      </c>
      <c r="E16" s="3" t="s">
        <v>15</v>
      </c>
      <c r="F16" s="4">
        <v>2</v>
      </c>
      <c r="G16" s="4">
        <v>12</v>
      </c>
      <c r="H16" s="5">
        <v>87500</v>
      </c>
      <c r="I16" s="29">
        <f t="shared" si="0"/>
        <v>1050000</v>
      </c>
    </row>
    <row r="17" spans="1:9">
      <c r="A17" s="28">
        <v>43965874</v>
      </c>
      <c r="B17" s="2" t="s">
        <v>38</v>
      </c>
      <c r="C17" s="3" t="s">
        <v>14</v>
      </c>
      <c r="D17" s="3" t="s">
        <v>11</v>
      </c>
      <c r="E17" s="3" t="s">
        <v>21</v>
      </c>
      <c r="F17" s="4">
        <v>3</v>
      </c>
      <c r="G17" s="4">
        <v>10</v>
      </c>
      <c r="H17" s="5">
        <v>55000</v>
      </c>
      <c r="I17" s="29">
        <f t="shared" si="0"/>
        <v>550000</v>
      </c>
    </row>
    <row r="18" spans="1:9">
      <c r="A18" s="28">
        <v>98123654</v>
      </c>
      <c r="B18" s="2" t="s">
        <v>39</v>
      </c>
      <c r="C18" s="3" t="s">
        <v>14</v>
      </c>
      <c r="D18" s="3" t="s">
        <v>32</v>
      </c>
      <c r="E18" s="3" t="s">
        <v>15</v>
      </c>
      <c r="F18" s="4">
        <v>5</v>
      </c>
      <c r="G18" s="4">
        <v>8</v>
      </c>
      <c r="H18" s="5">
        <v>70000</v>
      </c>
      <c r="I18" s="29">
        <f t="shared" si="0"/>
        <v>560000</v>
      </c>
    </row>
    <row r="19" spans="1:9">
      <c r="A19" s="28">
        <v>42856357</v>
      </c>
      <c r="B19" s="2" t="s">
        <v>40</v>
      </c>
      <c r="C19" s="3" t="s">
        <v>41</v>
      </c>
      <c r="D19" s="3" t="s">
        <v>11</v>
      </c>
      <c r="E19" s="3" t="s">
        <v>21</v>
      </c>
      <c r="F19" s="4">
        <v>4</v>
      </c>
      <c r="G19" s="4">
        <v>9</v>
      </c>
      <c r="H19" s="5">
        <v>11000</v>
      </c>
      <c r="I19" s="29">
        <f t="shared" si="0"/>
        <v>99000</v>
      </c>
    </row>
    <row r="20" spans="1:9">
      <c r="A20" s="28">
        <v>43654987</v>
      </c>
      <c r="B20" s="2" t="s">
        <v>42</v>
      </c>
      <c r="C20" s="3" t="s">
        <v>18</v>
      </c>
      <c r="D20" s="3" t="s">
        <v>43</v>
      </c>
      <c r="E20" s="3" t="s">
        <v>15</v>
      </c>
      <c r="F20" s="4">
        <v>4</v>
      </c>
      <c r="G20" s="4">
        <v>2</v>
      </c>
      <c r="H20" s="5">
        <v>10500</v>
      </c>
      <c r="I20" s="29">
        <f t="shared" si="0"/>
        <v>21000</v>
      </c>
    </row>
    <row r="21" spans="1:9">
      <c r="A21" s="28">
        <v>1056987412</v>
      </c>
      <c r="B21" s="2" t="s">
        <v>44</v>
      </c>
      <c r="C21" s="3" t="s">
        <v>29</v>
      </c>
      <c r="D21" s="3" t="s">
        <v>11</v>
      </c>
      <c r="E21" s="3" t="s">
        <v>21</v>
      </c>
      <c r="F21" s="4">
        <v>3</v>
      </c>
      <c r="G21" s="4">
        <v>1</v>
      </c>
      <c r="H21" s="5">
        <v>98500</v>
      </c>
      <c r="I21" s="29">
        <f t="shared" si="0"/>
        <v>98500</v>
      </c>
    </row>
    <row r="22" spans="1:9">
      <c r="A22" s="33">
        <v>1036547789</v>
      </c>
      <c r="B22" s="34" t="s">
        <v>45</v>
      </c>
      <c r="C22" s="35" t="s">
        <v>14</v>
      </c>
      <c r="D22" s="35" t="s">
        <v>32</v>
      </c>
      <c r="E22" s="35" t="s">
        <v>15</v>
      </c>
      <c r="F22" s="36">
        <v>5</v>
      </c>
      <c r="G22" s="36">
        <v>3</v>
      </c>
      <c r="H22" s="37">
        <v>70000</v>
      </c>
      <c r="I22" s="38">
        <f t="shared" si="0"/>
        <v>210000</v>
      </c>
    </row>
    <row r="24" spans="1:9">
      <c r="B24" s="40"/>
    </row>
    <row r="25" spans="1:9">
      <c r="B25" s="39"/>
    </row>
    <row r="26" spans="1:9">
      <c r="B26" s="39"/>
    </row>
    <row r="27" spans="1:9">
      <c r="B27" s="39"/>
    </row>
    <row r="72" spans="6:6">
      <c r="F72" s="1" t="s">
        <v>46</v>
      </c>
    </row>
  </sheetData>
  <mergeCells count="1">
    <mergeCell ref="K9:L9"/>
  </mergeCells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F12"/>
  <sheetViews>
    <sheetView tabSelected="1" workbookViewId="0">
      <selection activeCell="F17" sqref="F17"/>
    </sheetView>
  </sheetViews>
  <sheetFormatPr baseColWidth="10" defaultRowHeight="15"/>
  <cols>
    <col min="1" max="1" width="20" style="1" customWidth="1"/>
    <col min="2" max="2" width="27" style="1" customWidth="1"/>
    <col min="3" max="3" width="13.85546875" style="1" customWidth="1"/>
    <col min="4" max="4" width="11.42578125" style="1"/>
    <col min="5" max="5" width="20.42578125" style="1" customWidth="1"/>
    <col min="6" max="6" width="20.5703125" style="1" customWidth="1"/>
    <col min="7" max="16384" width="11.42578125" style="1"/>
  </cols>
  <sheetData>
    <row r="1" spans="1:6" s="8" customFormat="1" ht="30.75" customHeight="1">
      <c r="A1" s="6" t="s">
        <v>47</v>
      </c>
      <c r="B1" s="6" t="s">
        <v>1</v>
      </c>
      <c r="C1" s="7" t="s">
        <v>5</v>
      </c>
      <c r="D1" s="6" t="s">
        <v>6</v>
      </c>
      <c r="E1" s="7" t="s">
        <v>7</v>
      </c>
      <c r="F1" s="7" t="s">
        <v>8</v>
      </c>
    </row>
    <row r="2" spans="1:6">
      <c r="A2" s="46"/>
    </row>
    <row r="5" spans="1:6">
      <c r="C5" s="1" t="str">
        <f>IFERROR(VLOOKUP(A5,planilla[],6,FALSE),"")</f>
        <v/>
      </c>
      <c r="E5" s="1" t="str">
        <f>IFERROR(VLOOKUP(A5,planilla[],8,FALSE),"")</f>
        <v/>
      </c>
      <c r="F5" s="1" t="str">
        <f>IFERROR(VLOOKUP(A5,planilla[],9,FALSE),"")</f>
        <v/>
      </c>
    </row>
    <row r="6" spans="1:6">
      <c r="C6" s="1" t="str">
        <f>IFERROR(VLOOKUP(A6,planilla[],6,FALSE),"")</f>
        <v/>
      </c>
      <c r="E6" s="1" t="str">
        <f>IFERROR(VLOOKUP(A6,planilla[],8,FALSE),"")</f>
        <v/>
      </c>
      <c r="F6" s="1" t="str">
        <f>IFERROR(VLOOKUP(A6,planilla[],9,FALSE),"")</f>
        <v/>
      </c>
    </row>
    <row r="7" spans="1:6">
      <c r="C7" s="1" t="str">
        <f>IFERROR(VLOOKUP(A7,planilla[],6,FALSE),"")</f>
        <v/>
      </c>
      <c r="F7" s="1" t="str">
        <f>IFERROR(VLOOKUP(A7,planilla[],9,FALSE),"")</f>
        <v/>
      </c>
    </row>
    <row r="12" spans="1:6">
      <c r="A12" s="39" t="s">
        <v>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FUNCIONES DE TEXTO</vt:lpstr>
      <vt:lpstr>PLANILLA</vt:lpstr>
      <vt:lpstr>BUSCARV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Sarita</dc:creator>
  <cp:lastModifiedBy>ELIANA</cp:lastModifiedBy>
  <dcterms:created xsi:type="dcterms:W3CDTF">2018-09-03T14:54:25Z</dcterms:created>
  <dcterms:modified xsi:type="dcterms:W3CDTF">2020-05-18T01:13:22Z</dcterms:modified>
</cp:coreProperties>
</file>